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U:\Web Content\procurement website\(1) purchasing (Internal)\forms.bho\BED Forms\"/>
    </mc:Choice>
  </mc:AlternateContent>
  <xr:revisionPtr revIDLastSave="0" documentId="8_{AD434386-3F21-4609-B700-B6F3470133AD}" xr6:coauthVersionLast="47" xr6:coauthVersionMax="47" xr10:uidLastSave="{00000000-0000-0000-0000-000000000000}"/>
  <bookViews>
    <workbookView xWindow="-120" yWindow="-120" windowWidth="29040" windowHeight="15840" xr2:uid="{00000000-000D-0000-FFFF-FFFF00000000}"/>
  </bookViews>
  <sheets>
    <sheet name="BED" sheetId="1" r:id="rId1"/>
    <sheet name="Sheet2" sheetId="2" state="hidden" r:id="rId2"/>
  </sheets>
  <definedNames>
    <definedName name="reciev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1" l="1"/>
  <c r="M42" i="1"/>
  <c r="K42" i="1"/>
  <c r="I42" i="1"/>
  <c r="G42" i="1"/>
  <c r="E42" i="1"/>
  <c r="H36" i="1"/>
  <c r="J31" i="1"/>
  <c r="O27" i="1"/>
  <c r="M27" i="1"/>
  <c r="K27" i="1"/>
  <c r="I27" i="1"/>
  <c r="G27" i="1"/>
  <c r="E27" i="1"/>
  <c r="M23" i="1"/>
  <c r="P22" i="1"/>
  <c r="N22" i="1"/>
  <c r="L22" i="1"/>
  <c r="J22" i="1"/>
  <c r="H22" i="1"/>
  <c r="F22" i="1"/>
  <c r="P21" i="1"/>
  <c r="N21" i="1"/>
  <c r="L21" i="1"/>
  <c r="J21" i="1"/>
  <c r="H21" i="1"/>
  <c r="F21" i="1"/>
  <c r="P20" i="1"/>
  <c r="N20" i="1"/>
  <c r="L20" i="1"/>
  <c r="J20" i="1"/>
  <c r="H20" i="1"/>
  <c r="F20" i="1"/>
  <c r="P19" i="1"/>
  <c r="N19" i="1"/>
  <c r="L19" i="1"/>
  <c r="J19" i="1"/>
  <c r="H19" i="1"/>
  <c r="F19" i="1"/>
  <c r="P18" i="1"/>
  <c r="N18" i="1"/>
  <c r="L18" i="1"/>
  <c r="J18" i="1"/>
  <c r="H18" i="1"/>
  <c r="F18" i="1"/>
  <c r="P17" i="1"/>
  <c r="O24" i="1" s="1"/>
  <c r="O43" i="1" s="1"/>
  <c r="N17" i="1"/>
  <c r="M24" i="1" s="1"/>
  <c r="M43" i="1" s="1"/>
  <c r="C17" i="1"/>
  <c r="L17" i="1" s="1"/>
  <c r="O15" i="1"/>
  <c r="M15" i="1"/>
  <c r="K15" i="1"/>
  <c r="I15" i="1"/>
  <c r="G15" i="1"/>
  <c r="K23" i="1" l="1"/>
  <c r="K24" i="1"/>
  <c r="K43" i="1" s="1"/>
  <c r="O23" i="1"/>
  <c r="F17" i="1"/>
  <c r="H17" i="1"/>
  <c r="J17" i="1"/>
  <c r="I23" i="1" l="1"/>
  <c r="I24" i="1"/>
  <c r="I43" i="1" s="1"/>
  <c r="G23" i="1"/>
  <c r="G24" i="1"/>
  <c r="G43" i="1" s="1"/>
  <c r="E23" i="1"/>
  <c r="E24" i="1"/>
  <c r="E43" i="1" s="1"/>
  <c r="A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A000000}">
      <text>
        <r>
          <rPr>
            <sz val="11"/>
            <color theme="1"/>
            <rFont val="Calibri"/>
            <scheme val="minor"/>
          </rPr>
          <t>The BED form covers all non-pay spend / purchases, whether for goods or services, contracts for building works, maintenance contracts, or lease/HP purchases, unless specifically exempted by the Head of Procurement. Failure to appropriately complete and/or submit a BED form will result in delay of approvals and the subsequent production of the Agresso Purchase Order (PO).
Before you send out any invitations to suppliers to provide quotations (or tenders) you should ensure that you are clear as to the basis on which you will make your selection of supplier. You should structure your statement of requirement / specification to include the evaluation criteria you intend to use. You will need to enter these on the BED form.
If you are seeking a single quotation (i.e. from one supplier only) and the supplier does not currently have a valid contract with the University, please read the associated guidance on a Single Action Waiver and contact the Procurement team as it may only be used in limited circumstances.
When purchasing goods or services from a supplier already contracted (via the Procurement team) to the University of Bath, it is NOT necessary to seek additional quotations. Please visit the Procurement web pages for details of existing contracted suppliers.
Approval process:
The BED form must be submitted to the Procurement team (procurement@bath.ac.uk) for review.
All BED forms will then automatically workflow within Agresso for additional review by the Head of
Procurement, Head of Management Accounting and the Director of Finance prior to conversion to a
Purchase Order (PO) and contractual commitment being made with the supplier.
	-When and how to use the BED form</t>
        </r>
      </text>
    </comment>
    <comment ref="A7" authorId="0" shapeId="0" xr:uid="{00000000-0006-0000-0000-000001000000}">
      <text>
        <r>
          <rPr>
            <sz val="11"/>
            <color theme="1"/>
            <rFont val="Calibri"/>
            <scheme val="minor"/>
          </rPr>
          <t>Enter the name of the person who will be using the goods or services and who has identified the
need for the purchase
	-Helen Warren</t>
        </r>
      </text>
    </comment>
    <comment ref="I7" authorId="0" shapeId="0" xr:uid="{00000000-0006-0000-0000-000005000000}">
      <text>
        <r>
          <rPr>
            <sz val="11"/>
            <color theme="1"/>
            <rFont val="Calibri"/>
            <scheme val="minor"/>
          </rPr>
          <t>Provide the name of the person entering the requisition in Agresso.
	-Helen Warren</t>
        </r>
      </text>
    </comment>
    <comment ref="A8" authorId="0" shapeId="0" xr:uid="{00000000-0006-0000-0000-000007000000}">
      <text>
        <r>
          <rPr>
            <sz val="11"/>
            <color theme="1"/>
            <rFont val="Calibri"/>
            <scheme val="minor"/>
          </rPr>
          <t>Provide a telephone extension for this person, so that the Procurement team can contact them if
there is any query.
	-Helen Warren</t>
        </r>
      </text>
    </comment>
    <comment ref="I8" authorId="0" shapeId="0" xr:uid="{00000000-0006-0000-0000-000011000000}">
      <text>
        <r>
          <rPr>
            <sz val="11"/>
            <color theme="1"/>
            <rFont val="Calibri"/>
            <scheme val="minor"/>
          </rPr>
          <t>Provide the User ID of the person entering the requisition in Agresso.
	-Helen Warren</t>
        </r>
      </text>
    </comment>
    <comment ref="A9" authorId="0" shapeId="0" xr:uid="{00000000-0006-0000-0000-00000E000000}">
      <text>
        <r>
          <rPr>
            <sz val="11"/>
            <color theme="1"/>
            <rFont val="Calibri"/>
            <scheme val="minor"/>
          </rPr>
          <t>Provide the person’s Department.
	-Helen Warren</t>
        </r>
      </text>
    </comment>
    <comment ref="I9" authorId="0" shapeId="0" xr:uid="{00000000-0006-0000-0000-000009000000}">
      <text>
        <r>
          <rPr>
            <sz val="11"/>
            <color theme="1"/>
            <rFont val="Calibri"/>
            <scheme val="minor"/>
          </rPr>
          <t>Enter the Agresso requisition number.
	-Helen Warren</t>
        </r>
      </text>
    </comment>
    <comment ref="A10" authorId="0" shapeId="0" xr:uid="{00000000-0006-0000-0000-000012000000}">
      <text>
        <r>
          <rPr>
            <sz val="11"/>
            <color theme="1"/>
            <rFont val="Calibri"/>
            <scheme val="minor"/>
          </rPr>
          <t>Provide a description of the goods / services required, and where relevant attach a copy of the specification, and/or a copy of the email identifying /describing the requirement.
	-Helen Warren</t>
        </r>
      </text>
    </comment>
    <comment ref="A12" authorId="0" shapeId="0" xr:uid="{00000000-0006-0000-0000-000004000000}">
      <text>
        <r>
          <rPr>
            <sz val="11"/>
            <color theme="1"/>
            <rFont val="Calibri"/>
            <scheme val="minor"/>
          </rPr>
          <t>Enter the number of tenders/quotations sought. THIS MUST BE A MINIMUM OF 3.
	-Helen Warren</t>
        </r>
      </text>
    </comment>
    <comment ref="I12" authorId="0" shapeId="0" xr:uid="{00000000-0006-0000-0000-000006000000}">
      <text>
        <r>
          <rPr>
            <sz val="11"/>
            <color theme="1"/>
            <rFont val="Calibri"/>
            <scheme val="minor"/>
          </rPr>
          <t>Enter the number of tenders / quotations received by the deadline given.
	-Helen Warren</t>
        </r>
      </text>
    </comment>
    <comment ref="A14" authorId="0" shapeId="0" xr:uid="{00000000-0006-0000-0000-000008000000}">
      <text>
        <r>
          <rPr>
            <sz val="11"/>
            <color theme="1"/>
            <rFont val="Calibri"/>
            <scheme val="minor"/>
          </rPr>
          <t>Enter the non-price evaluation criteria in the orange cells in column (a) on which the supplier selection decision will be made (as published to the suppliers/tenderers).
Evaluation criteria will typically include:
(i) Price (e.g. Whole Life Cost / Total Price), 
(ii) Technical (e.g. conformance to specification), 
(iii) Quality (e.g. After Sales Service, Maintenance requirements) and 
(iv) Environmental and Social (as appropriate).
	-Helen Warren</t>
        </r>
      </text>
    </comment>
    <comment ref="C14" authorId="0" shapeId="0" xr:uid="{00000000-0006-0000-0000-000002000000}">
      <text>
        <r>
          <rPr>
            <sz val="11"/>
            <color theme="1"/>
            <rFont val="Calibri"/>
            <scheme val="minor"/>
          </rPr>
          <t>Weight the criteria as appropriate in column (b) i.e. Use a % weighting factor to ascribe an
importance to the evaluation criteria using a total weighting of 100%.
Example: 
If the most important thing is Price this could be given a weighting of 50 (out of 100), if Technical requirements are the next most important criteria this could be given a lower weighting of 20, and so on until all evaluation criteria have been allocated an appropriate weighting that relates to the importance of the overall purchase.
	-Helen Warren</t>
        </r>
      </text>
    </comment>
    <comment ref="E15" authorId="0" shapeId="0" xr:uid="{00000000-0006-0000-0000-000003000000}">
      <text>
        <r>
          <rPr>
            <sz val="11"/>
            <color theme="1"/>
            <rFont val="Calibri"/>
            <scheme val="minor"/>
          </rPr>
          <t>Enter the tenderers/bidders names in the column spaces provided in 10 (c).
The columns will turn yellow as a result of your answer in 9.
	-Helen Warren</t>
        </r>
      </text>
    </comment>
    <comment ref="E16" authorId="0" shapeId="0" xr:uid="{00000000-0006-0000-0000-00000F000000}">
      <text>
        <r>
          <rPr>
            <sz val="11"/>
            <color theme="1"/>
            <rFont val="Calibri"/>
            <scheme val="minor"/>
          </rPr>
          <t>The non-price evaluation criteria for each bid are scored on a scale of 0-5. Enter the appropriate
score for each supplier against each evaluation criteria.
The following provides an example of how to apply scores within the 0-5 scale:
0= no response given
1= response significantly unsatisfactory / a number of major concerns
2= response unsatisfactory / minor concerns / few major concerns
3= response has some minor concerns
4= response fully meets requirements with no reservations
5= response meets requirements and demonstrates added value/ innovation
	-Scoring evaluation criteria (non-price)</t>
        </r>
      </text>
    </comment>
    <comment ref="A17" authorId="0" shapeId="0" xr:uid="{00000000-0006-0000-0000-000010000000}">
      <text>
        <r>
          <rPr>
            <sz val="11"/>
            <color theme="1"/>
            <rFont val="Calibri"/>
            <scheme val="minor"/>
          </rPr>
          <t>If you are using a conformance specification or procuring an ‘off-the-shelf’ product then
consideration should be given to allocating a high weighting to ‘price’.
If price is given a weighting of 50% or less the Procurement Team will require detailed justification to support this decision. (Please provide details under section 11c.)
	-Helen Warren</t>
        </r>
      </text>
    </comment>
    <comment ref="A25" authorId="0" shapeId="0" xr:uid="{00000000-0006-0000-0000-00000D000000}">
      <text>
        <r>
          <rPr>
            <sz val="11"/>
            <color theme="1"/>
            <rFont val="Calibri"/>
            <scheme val="minor"/>
          </rPr>
          <t>Enter the total bid price (in £’s exclusive of VAT) from each supplier in the appropriate column. This should be equal to the total value of the Agresso requisition(s) that will be placed for the requirement. Please note: requisition value is shown as Net of (price before) VAT on Agresso. The VAT rate is set at 20%, this can be changed (in the orange cells) if purchasing a commodity at a different rate. The Total Price inclusive of VAT will automatically populate on the final line.
Where relevant, the financial evaluation of tenders / quotations can be compared on a Whole Life Cost basis with consideration given to costs subsidiary to the main purchase such as:
 Import duty (&amp; relief),
 Installation costs,
 Through life costs such as consumables, utilities and energy,
 Maintenance and / or support costs and
 Disposal costs.
	-Helen Warren</t>
        </r>
      </text>
    </comment>
    <comment ref="A30" authorId="0" shapeId="0" xr:uid="{00000000-0006-0000-0000-00000B000000}">
      <text>
        <r>
          <rPr>
            <sz val="11"/>
            <color theme="1"/>
            <rFont val="Calibri"/>
            <scheme val="minor"/>
          </rPr>
          <t>(i) A Prepayment (payment prior to receipt of goods).
(ii) Stage Payments (release of several payments at key stages).
(iii) A lease or HP agreement. Please note: as per the University Financial regulations – UP3, lease / Hire Purchase (HP) agreements should NOT be entered into without the prior agreement of the Head of Procurement and the Director of Finance).
(iv) Payment of Import or other Duty.
(v) If price has less than a 50% weighting
If YES i.e. one or more of the above applies to the purchase(s) please state which one(s), and provide details.
For leases/HP agreements include; the cash price, total rentals and finance cost (difference between the total rentals and cash price) and attach a copy of the proposed (draft) lease / HP agreement.
	-Confirm whether the proposed purchase or series of purchases/contract include any of the following</t>
        </r>
      </text>
    </comment>
    <comment ref="A37" authorId="0" shapeId="0" xr:uid="{00000000-0006-0000-0000-00000C000000}">
      <text>
        <r>
          <rPr>
            <sz val="11"/>
            <color theme="1"/>
            <rFont val="Calibri"/>
            <scheme val="minor"/>
          </rPr>
          <t xml:space="preserve">Enter your Name and Date.
</t>
        </r>
      </text>
    </comment>
  </commentList>
</comments>
</file>

<file path=xl/sharedStrings.xml><?xml version="1.0" encoding="utf-8"?>
<sst xmlns="http://schemas.openxmlformats.org/spreadsheetml/2006/main" count="65" uniqueCount="50">
  <si>
    <t>BID EVALUATION DOCUMENT (BED Form)</t>
  </si>
  <si>
    <t>For Procurement use only</t>
  </si>
  <si>
    <t>This form must be used in accordance with the University Procurement Policy and Financial Regulations and is designed to meet the University’s obligation to deliver value for money and provide clear accountability for all procurement decisions.</t>
  </si>
  <si>
    <t>BED ref number:</t>
  </si>
  <si>
    <t>Contract / Framework ref:</t>
  </si>
  <si>
    <t>Please see the associated guidance document for details on how to complete this form</t>
  </si>
  <si>
    <t>Please complete all the shaded cells (Yellow and optionally orange) and return to Procurement (procurement@bath.ac.uk)</t>
  </si>
  <si>
    <r>
      <rPr>
        <sz val="8"/>
        <color theme="1"/>
        <rFont val="Calibri"/>
      </rPr>
      <t xml:space="preserve">   </t>
    </r>
    <r>
      <rPr>
        <b/>
        <sz val="8"/>
        <color theme="1"/>
        <rFont val="Calibri"/>
      </rPr>
      <t>1.</t>
    </r>
    <r>
      <rPr>
        <sz val="8"/>
        <color theme="1"/>
        <rFont val="Calibri"/>
      </rPr>
      <t xml:space="preserve"> Requestor Name:</t>
    </r>
  </si>
  <si>
    <r>
      <rPr>
        <sz val="8"/>
        <color theme="1"/>
        <rFont val="Calibri"/>
      </rPr>
      <t xml:space="preserve">   </t>
    </r>
    <r>
      <rPr>
        <b/>
        <sz val="8"/>
        <color theme="1"/>
        <rFont val="Calibri"/>
      </rPr>
      <t>4.</t>
    </r>
    <r>
      <rPr>
        <sz val="8"/>
        <color theme="1"/>
        <rFont val="Calibri"/>
      </rPr>
      <t xml:space="preserve"> Requisitioner Name:</t>
    </r>
  </si>
  <si>
    <r>
      <rPr>
        <sz val="8"/>
        <color theme="1"/>
        <rFont val="Calibri"/>
      </rPr>
      <t xml:space="preserve">   </t>
    </r>
    <r>
      <rPr>
        <b/>
        <sz val="8"/>
        <color theme="1"/>
        <rFont val="Calibri"/>
      </rPr>
      <t>2.</t>
    </r>
    <r>
      <rPr>
        <sz val="8"/>
        <color theme="1"/>
        <rFont val="Calibri"/>
      </rPr>
      <t xml:space="preserve"> Telephone Ext:</t>
    </r>
  </si>
  <si>
    <r>
      <rPr>
        <sz val="8"/>
        <color theme="1"/>
        <rFont val="Calibri"/>
      </rPr>
      <t xml:space="preserve">   </t>
    </r>
    <r>
      <rPr>
        <b/>
        <sz val="8"/>
        <color theme="1"/>
        <rFont val="Calibri"/>
      </rPr>
      <t>5.</t>
    </r>
    <r>
      <rPr>
        <sz val="8"/>
        <color theme="1"/>
        <rFont val="Calibri"/>
      </rPr>
      <t xml:space="preserve"> Requisitioner User ID:</t>
    </r>
  </si>
  <si>
    <r>
      <rPr>
        <sz val="8"/>
        <color theme="1"/>
        <rFont val="Calibri"/>
      </rPr>
      <t xml:space="preserve">   </t>
    </r>
    <r>
      <rPr>
        <b/>
        <sz val="8"/>
        <color theme="1"/>
        <rFont val="Calibri"/>
      </rPr>
      <t>3.</t>
    </r>
    <r>
      <rPr>
        <sz val="8"/>
        <color theme="1"/>
        <rFont val="Calibri"/>
      </rPr>
      <t xml:space="preserve"> Department:</t>
    </r>
  </si>
  <si>
    <r>
      <rPr>
        <sz val="8"/>
        <color theme="1"/>
        <rFont val="Calibri"/>
      </rPr>
      <t xml:space="preserve">   </t>
    </r>
    <r>
      <rPr>
        <b/>
        <sz val="8"/>
        <color theme="1"/>
        <rFont val="Calibri"/>
      </rPr>
      <t>6.</t>
    </r>
    <r>
      <rPr>
        <sz val="8"/>
        <color theme="1"/>
        <rFont val="Calibri"/>
      </rPr>
      <t xml:space="preserve"> Agresso Requisition No:</t>
    </r>
  </si>
  <si>
    <r>
      <rPr>
        <b/>
        <sz val="8"/>
        <color theme="1"/>
        <rFont val="Calibri"/>
      </rPr>
      <t>7.</t>
    </r>
    <r>
      <rPr>
        <sz val="8"/>
        <color theme="1"/>
        <rFont val="Calibri"/>
      </rPr>
      <t xml:space="preserve"> Description of Goods or Service (Statement of Requirement):</t>
    </r>
  </si>
  <si>
    <t>[Enter text here]</t>
  </si>
  <si>
    <r>
      <rPr>
        <b/>
        <sz val="8"/>
        <color theme="1"/>
        <rFont val="Calibri"/>
      </rPr>
      <t>8.</t>
    </r>
    <r>
      <rPr>
        <sz val="8"/>
        <color theme="1"/>
        <rFont val="Calibri"/>
      </rPr>
      <t xml:space="preserve"> Number of Tenders/ Quotations requested: (Must be a minimum of 3)</t>
    </r>
  </si>
  <si>
    <r>
      <rPr>
        <b/>
        <sz val="8"/>
        <color theme="1"/>
        <rFont val="Calibri"/>
      </rPr>
      <t>9.</t>
    </r>
    <r>
      <rPr>
        <sz val="8"/>
        <color theme="1"/>
        <rFont val="Calibri"/>
      </rPr>
      <t xml:space="preserve"> Number of Tenders / Quotations received: (Please attach copies)</t>
    </r>
  </si>
  <si>
    <r>
      <rPr>
        <b/>
        <sz val="8"/>
        <color theme="1"/>
        <rFont val="Calibri"/>
      </rPr>
      <t>10.</t>
    </r>
    <r>
      <rPr>
        <sz val="8"/>
        <color theme="1"/>
        <rFont val="Calibri"/>
      </rPr>
      <t xml:space="preserve"> Scoring - Please complete the table below, or attach a completed copy of your evaluation spreadsheet</t>
    </r>
  </si>
  <si>
    <t>(a) Evaluation Criteria</t>
  </si>
  <si>
    <t>(b) % Weighting given to evaluation criteria</t>
  </si>
  <si>
    <t>(c) Tender(s) / Quotations received</t>
  </si>
  <si>
    <t>[Enter supplier name]</t>
  </si>
  <si>
    <t>Score
(0-5)</t>
  </si>
  <si>
    <t>Weighted score</t>
  </si>
  <si>
    <t>Price (or WLC)</t>
  </si>
  <si>
    <t>[Qualitative Criteria]</t>
  </si>
  <si>
    <r>
      <rPr>
        <sz val="8"/>
        <color theme="1"/>
        <rFont val="Calibri"/>
      </rPr>
      <t xml:space="preserve">Supplier Total Weighted Score  </t>
    </r>
    <r>
      <rPr>
        <sz val="8"/>
        <color theme="1"/>
        <rFont val="Calibri"/>
      </rPr>
      <t>→</t>
    </r>
  </si>
  <si>
    <r>
      <rPr>
        <sz val="8"/>
        <color theme="1"/>
        <rFont val="Calibri"/>
      </rPr>
      <t xml:space="preserve">Supplier Ranking  </t>
    </r>
    <r>
      <rPr>
        <sz val="8"/>
        <color theme="1"/>
        <rFont val="Calibri"/>
      </rPr>
      <t>→</t>
    </r>
  </si>
  <si>
    <r>
      <rPr>
        <b/>
        <sz val="8"/>
        <color theme="1"/>
        <rFont val="Calibri"/>
      </rPr>
      <t>11a.</t>
    </r>
    <r>
      <rPr>
        <sz val="8"/>
        <color theme="1"/>
        <rFont val="Calibri"/>
      </rPr>
      <t xml:space="preserve"> Price (or WLC) excluding VAT (£)  </t>
    </r>
    <r>
      <rPr>
        <sz val="8"/>
        <color theme="1"/>
        <rFont val="Calibri"/>
      </rPr>
      <t>→</t>
    </r>
  </si>
  <si>
    <r>
      <rPr>
        <b/>
        <sz val="8"/>
        <color theme="1"/>
        <rFont val="Calibri"/>
      </rPr>
      <t xml:space="preserve">11b.  </t>
    </r>
    <r>
      <rPr>
        <sz val="8"/>
        <color theme="1"/>
        <rFont val="Calibri"/>
      </rPr>
      <t xml:space="preserve">                                        VAT Rate  </t>
    </r>
    <r>
      <rPr>
        <sz val="8"/>
        <color theme="1"/>
        <rFont val="Calibri"/>
      </rPr>
      <t>→</t>
    </r>
  </si>
  <si>
    <r>
      <rPr>
        <sz val="8"/>
        <color theme="1"/>
        <rFont val="Calibri"/>
      </rPr>
      <t xml:space="preserve">Total Price including VAT (£)  </t>
    </r>
    <r>
      <rPr>
        <sz val="8"/>
        <color theme="1"/>
        <rFont val="Calibri"/>
      </rPr>
      <t>→</t>
    </r>
  </si>
  <si>
    <r>
      <rPr>
        <b/>
        <sz val="8"/>
        <color theme="1"/>
        <rFont val="Calibri"/>
      </rPr>
      <t xml:space="preserve">11c. </t>
    </r>
    <r>
      <rPr>
        <sz val="8"/>
        <color theme="1"/>
        <rFont val="Calibri"/>
      </rPr>
      <t>If the lowest priced quotation is not ranked #1, please provide justification (i.e. the advantages of your chosen quotation if not based upon price) in the box below:</t>
    </r>
  </si>
  <si>
    <r>
      <rPr>
        <b/>
        <sz val="8"/>
        <color theme="1"/>
        <rFont val="Calibri"/>
      </rPr>
      <t>12a.</t>
    </r>
    <r>
      <rPr>
        <sz val="8"/>
        <color theme="1"/>
        <rFont val="Calibri"/>
      </rPr>
      <t xml:space="preserve"> Does the proposed purchase or series of purchases/contract include any of the following: (Select Yes or No from the drop down menu).
If Yes Please provide details/Justification in </t>
    </r>
    <r>
      <rPr>
        <b/>
        <sz val="8"/>
        <color theme="1"/>
        <rFont val="Calibri"/>
      </rPr>
      <t xml:space="preserve">12b. </t>
    </r>
    <r>
      <rPr>
        <sz val="8"/>
        <color theme="1"/>
        <rFont val="Calibri"/>
      </rPr>
      <t xml:space="preserve">
</t>
    </r>
  </si>
  <si>
    <t>i) A prepayment (payment prior to receipt of goods/services)</t>
  </si>
  <si>
    <t>12b.</t>
  </si>
  <si>
    <t>[Enter Text Here]</t>
  </si>
  <si>
    <t>ii) Stage payments (several payments at pre-agreed stages)</t>
  </si>
  <si>
    <t>iii) A lease or hire purchase agreement (Please refer to guidance)</t>
  </si>
  <si>
    <t>iv) Payment of import or other duty</t>
  </si>
  <si>
    <t>v) Does the Price or WLC show less than a 50% weighting?</t>
  </si>
  <si>
    <t>Name:</t>
  </si>
  <si>
    <t>Date:</t>
  </si>
  <si>
    <r>
      <rPr>
        <b/>
        <sz val="8"/>
        <color theme="1"/>
        <rFont val="Calibri"/>
      </rPr>
      <t>14.</t>
    </r>
    <r>
      <rPr>
        <sz val="8"/>
        <color theme="1"/>
        <rFont val="Calibri"/>
      </rPr>
      <t xml:space="preserve"> Please attach any relevant information in support of your recommendation as detailed on the form above</t>
    </r>
  </si>
  <si>
    <t>PLEASE CONTACT PROCUREMENT IF YOU ARE UNSURE HOW TO COMPLETE ANY PART OF THIS FORM.</t>
  </si>
  <si>
    <t>Rank of Price</t>
  </si>
  <si>
    <t>Compare with Q10 rnak</t>
  </si>
  <si>
    <t>Yes</t>
  </si>
  <si>
    <t>No</t>
  </si>
  <si>
    <t>This form MUST be completed for any purchase (or series of purchases with the same supplier) where the total spend is greater than £10,000 and below £40,000 including VAT. (£100k for Estates works)</t>
  </si>
  <si>
    <r>
      <t xml:space="preserve">13. I recommend the acceptance of this supplier ranked as 1 above. I confirm this exercise has been conducted in line with the </t>
    </r>
    <r>
      <rPr>
        <u/>
        <sz val="11"/>
        <color theme="4" tint="-0.249977111117893"/>
        <rFont val="Calibri"/>
        <family val="2"/>
        <scheme val="minor"/>
      </rPr>
      <t>Procurement code of conduct</t>
    </r>
    <r>
      <rPr>
        <sz val="11"/>
        <rFont val="Calibri"/>
        <family val="2"/>
        <scheme val="minor"/>
      </rPr>
      <t xml:space="preserve">  and that I am not aware of any conflicts of interest that may prevent or prejudice the decision of this procurement exercise.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</si>
</sst>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
    <numFmt numFmtId="165" formatCode="_-&quot;£&quot;* #,##0.00_-;\-&quot;£&quot;* #,##0.00_-;_-&quot;£&quot;* &quot;-&quot;??_-;_-@"/>
    <numFmt numFmtId="166" formatCode="[$-F800]dddd\,\ mmmm\ dd\,\ yyyy"/>
  </numFmts>
  <fonts count="20">
    <font>
      <sz val="11"/>
      <color theme="1"/>
      <name val="Calibri"/>
      <scheme val="minor"/>
    </font>
    <font>
      <b/>
      <sz val="13"/>
      <color theme="1"/>
      <name val="Calibri"/>
    </font>
    <font>
      <sz val="11"/>
      <name val="Calibri"/>
    </font>
    <font>
      <b/>
      <sz val="7"/>
      <color theme="1"/>
      <name val="Calibri"/>
    </font>
    <font>
      <sz val="9"/>
      <color theme="1"/>
      <name val="Calibri"/>
    </font>
    <font>
      <sz val="7"/>
      <color theme="1"/>
      <name val="Calibri"/>
    </font>
    <font>
      <sz val="8"/>
      <color rgb="FF0067B4"/>
      <name val="Calibri"/>
    </font>
    <font>
      <sz val="8"/>
      <color theme="1"/>
      <name val="Calibri"/>
    </font>
    <font>
      <b/>
      <sz val="9"/>
      <color theme="1"/>
      <name val="Calibri"/>
    </font>
    <font>
      <u/>
      <sz val="10"/>
      <color theme="10"/>
      <name val="Calibri"/>
    </font>
    <font>
      <b/>
      <sz val="8"/>
      <color theme="1"/>
      <name val="Calibri"/>
    </font>
    <font>
      <b/>
      <sz val="11"/>
      <color theme="1"/>
      <name val="Calibri"/>
    </font>
    <font>
      <b/>
      <sz val="8"/>
      <color theme="0"/>
      <name val="Calibri"/>
    </font>
    <font>
      <sz val="8"/>
      <color theme="0"/>
      <name val="Calibri"/>
    </font>
    <font>
      <u/>
      <sz val="7"/>
      <color theme="10"/>
      <name val="Calibri"/>
    </font>
    <font>
      <b/>
      <sz val="12"/>
      <color theme="1"/>
      <name val="Calibri"/>
    </font>
    <font>
      <sz val="10"/>
      <color theme="1"/>
      <name val="Calibri"/>
    </font>
    <font>
      <u/>
      <sz val="11"/>
      <color theme="10"/>
      <name val="Calibri"/>
      <scheme val="minor"/>
    </font>
    <font>
      <sz val="11"/>
      <name val="Calibri"/>
      <family val="2"/>
      <scheme val="minor"/>
    </font>
    <font>
      <u/>
      <sz val="11"/>
      <color theme="4" tint="-0.249977111117893"/>
      <name val="Calibri"/>
      <family val="2"/>
      <scheme val="minor"/>
    </font>
  </fonts>
  <fills count="6">
    <fill>
      <patternFill patternType="none"/>
    </fill>
    <fill>
      <patternFill patternType="gray125"/>
    </fill>
    <fill>
      <patternFill patternType="solid">
        <fgColor rgb="FFD8D8D8"/>
        <bgColor rgb="FFD8D8D8"/>
      </patternFill>
    </fill>
    <fill>
      <patternFill patternType="solid">
        <fgColor rgb="FFE1F5FF"/>
        <bgColor rgb="FFE1F5FF"/>
      </patternFill>
    </fill>
    <fill>
      <patternFill patternType="solid">
        <fgColor rgb="FFFFFF00"/>
        <bgColor rgb="FFFFFF00"/>
      </patternFill>
    </fill>
    <fill>
      <patternFill patternType="solid">
        <fgColor rgb="FFFFD965"/>
        <bgColor rgb="FFFFD965"/>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105">
    <xf numFmtId="0" fontId="0" fillId="0" borderId="0" xfId="0" applyFont="1" applyAlignment="1"/>
    <xf numFmtId="0" fontId="5" fillId="0" borderId="0" xfId="0" applyFont="1"/>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0" borderId="29" xfId="0" applyFont="1" applyBorder="1" applyAlignment="1">
      <alignment horizontal="center" vertical="center" wrapText="1"/>
    </xf>
    <xf numFmtId="0" fontId="5" fillId="0" borderId="41" xfId="0" applyFont="1" applyBorder="1" applyAlignment="1">
      <alignment horizontal="center" vertical="center"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xf>
    <xf numFmtId="164" fontId="4" fillId="0" borderId="41" xfId="0" applyNumberFormat="1" applyFont="1" applyBorder="1" applyAlignment="1">
      <alignment horizontal="center" vertical="center"/>
    </xf>
    <xf numFmtId="0" fontId="4" fillId="4" borderId="7" xfId="0" applyFont="1" applyFill="1" applyBorder="1" applyAlignment="1">
      <alignment horizontal="center" vertical="center"/>
    </xf>
    <xf numFmtId="165" fontId="5" fillId="0" borderId="0" xfId="0" applyNumberFormat="1" applyFont="1"/>
    <xf numFmtId="0" fontId="10" fillId="0" borderId="34" xfId="0" applyFont="1" applyBorder="1" applyAlignment="1">
      <alignment vertical="top"/>
    </xf>
    <xf numFmtId="0" fontId="12" fillId="0" borderId="18" xfId="0" applyFont="1" applyBorder="1" applyAlignment="1">
      <alignment vertical="top"/>
    </xf>
    <xf numFmtId="0" fontId="10" fillId="0" borderId="18" xfId="0" applyFont="1" applyBorder="1" applyAlignment="1">
      <alignment vertical="top"/>
    </xf>
    <xf numFmtId="0" fontId="10" fillId="0" borderId="19" xfId="0" applyFont="1" applyBorder="1" applyAlignment="1">
      <alignment vertical="top"/>
    </xf>
    <xf numFmtId="0" fontId="7" fillId="3" borderId="8" xfId="0" applyFont="1" applyFill="1" applyBorder="1" applyAlignment="1">
      <alignment horizontal="center" vertical="center"/>
    </xf>
    <xf numFmtId="0" fontId="7" fillId="3" borderId="45" xfId="0" applyFont="1" applyFill="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xf>
    <xf numFmtId="0" fontId="15" fillId="4" borderId="47" xfId="0" applyFont="1" applyFill="1" applyBorder="1"/>
    <xf numFmtId="0" fontId="16" fillId="0" borderId="0" xfId="0" applyFont="1"/>
    <xf numFmtId="0" fontId="7" fillId="0" borderId="45"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xf numFmtId="0" fontId="3" fillId="0" borderId="2" xfId="0" applyFont="1" applyBorder="1" applyAlignment="1">
      <alignment horizontal="center" vertical="center"/>
    </xf>
    <xf numFmtId="0" fontId="0" fillId="0" borderId="0" xfId="0" applyFont="1" applyAlignment="1"/>
    <xf numFmtId="0" fontId="2" fillId="0" borderId="12" xfId="0" applyFont="1" applyBorder="1"/>
    <xf numFmtId="0" fontId="4" fillId="2" borderId="3" xfId="0" applyFont="1" applyFill="1" applyBorder="1" applyAlignment="1">
      <alignment horizontal="center" vertical="center"/>
    </xf>
    <xf numFmtId="0" fontId="2" fillId="0" borderId="4" xfId="0" applyFont="1" applyBorder="1"/>
    <xf numFmtId="0" fontId="2" fillId="0" borderId="5" xfId="0" applyFont="1" applyBorder="1"/>
    <xf numFmtId="0" fontId="6" fillId="0" borderId="6" xfId="0" applyFont="1" applyBorder="1" applyAlignment="1">
      <alignment horizontal="left" vertical="center" wrapText="1"/>
    </xf>
    <xf numFmtId="0" fontId="2" fillId="0" borderId="11" xfId="0" applyFont="1" applyBorder="1"/>
    <xf numFmtId="0" fontId="5" fillId="2" borderId="9" xfId="0" applyFont="1" applyFill="1" applyBorder="1" applyAlignment="1">
      <alignment horizontal="center"/>
    </xf>
    <xf numFmtId="0" fontId="2" fillId="0" borderId="10" xfId="0" applyFont="1" applyBorder="1"/>
    <xf numFmtId="0" fontId="7" fillId="2" borderId="13" xfId="0" applyFont="1" applyFill="1" applyBorder="1" applyAlignment="1">
      <alignment horizontal="left" vertical="center" wrapText="1"/>
    </xf>
    <xf numFmtId="0" fontId="2" fillId="0" borderId="14" xfId="0" applyFont="1" applyBorder="1"/>
    <xf numFmtId="0" fontId="5" fillId="2" borderId="15" xfId="0" applyFont="1" applyFill="1" applyBorder="1" applyAlignment="1">
      <alignment horizontal="center"/>
    </xf>
    <xf numFmtId="0" fontId="2" fillId="0" borderId="16" xfId="0" applyFont="1" applyBorder="1"/>
    <xf numFmtId="0" fontId="8" fillId="0" borderId="17" xfId="0" applyFont="1" applyBorder="1" applyAlignment="1">
      <alignment horizontal="left" vertical="center" wrapText="1"/>
    </xf>
    <xf numFmtId="0" fontId="2" fillId="0" borderId="18" xfId="0" applyFont="1" applyBorder="1"/>
    <xf numFmtId="0" fontId="2" fillId="0" borderId="19" xfId="0" applyFont="1" applyBorder="1"/>
    <xf numFmtId="0" fontId="9" fillId="0" borderId="6" xfId="0" applyFont="1" applyBorder="1" applyAlignment="1">
      <alignment horizontal="left" vertical="center" wrapText="1"/>
    </xf>
    <xf numFmtId="0" fontId="2" fillId="0" borderId="20" xfId="0" applyFont="1" applyBorder="1"/>
    <xf numFmtId="0" fontId="10" fillId="0" borderId="11" xfId="0" applyFont="1" applyBorder="1" applyAlignment="1">
      <alignment horizontal="left" vertical="center"/>
    </xf>
    <xf numFmtId="0" fontId="2" fillId="0" borderId="21" xfId="0" applyFont="1" applyBorder="1"/>
    <xf numFmtId="0" fontId="7" fillId="0" borderId="11" xfId="0" applyFont="1" applyBorder="1" applyAlignment="1">
      <alignment horizontal="left" vertical="center"/>
    </xf>
    <xf numFmtId="0" fontId="2" fillId="0" borderId="22" xfId="0" applyFont="1" applyBorder="1"/>
    <xf numFmtId="0" fontId="5" fillId="3"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7" fillId="0" borderId="26" xfId="0" applyFont="1" applyBorder="1" applyAlignment="1">
      <alignment horizontal="left" vertical="center"/>
    </xf>
    <xf numFmtId="0" fontId="5" fillId="3" borderId="9" xfId="0" applyFont="1" applyFill="1" applyBorder="1" applyAlignment="1">
      <alignment horizontal="center" vertical="center" wrapText="1"/>
    </xf>
    <xf numFmtId="0" fontId="2" fillId="0" borderId="27" xfId="0" applyFont="1" applyBorder="1"/>
    <xf numFmtId="0" fontId="7" fillId="0" borderId="28" xfId="0" applyFont="1" applyBorder="1" applyAlignment="1">
      <alignment horizontal="left" vertical="center"/>
    </xf>
    <xf numFmtId="0" fontId="2" fillId="0" borderId="29" xfId="0" applyFont="1" applyBorder="1"/>
    <xf numFmtId="0" fontId="5" fillId="3" borderId="9" xfId="0" applyFont="1" applyFill="1" applyBorder="1" applyAlignment="1">
      <alignment horizontal="center" vertical="center"/>
    </xf>
    <xf numFmtId="0" fontId="7" fillId="0" borderId="9" xfId="0" applyFont="1" applyBorder="1" applyAlignment="1">
      <alignment horizontal="left" vertical="center"/>
    </xf>
    <xf numFmtId="0" fontId="7" fillId="0" borderId="17" xfId="0" applyFont="1" applyBorder="1" applyAlignment="1">
      <alignment horizontal="left" vertical="center"/>
    </xf>
    <xf numFmtId="0" fontId="2" fillId="0" borderId="30" xfId="0" applyFont="1" applyBorder="1"/>
    <xf numFmtId="0" fontId="5" fillId="3"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7" fillId="0" borderId="34" xfId="0" applyFont="1" applyBorder="1" applyAlignment="1">
      <alignment horizontal="left" vertical="center"/>
    </xf>
    <xf numFmtId="0" fontId="5" fillId="3" borderId="31" xfId="0" applyFont="1" applyFill="1" applyBorder="1" applyAlignment="1">
      <alignment horizontal="center" vertical="center"/>
    </xf>
    <xf numFmtId="0" fontId="2" fillId="0" borderId="35" xfId="0" applyFont="1" applyBorder="1"/>
    <xf numFmtId="49" fontId="7" fillId="0" borderId="17" xfId="0" applyNumberFormat="1" applyFont="1" applyBorder="1" applyAlignment="1">
      <alignment horizontal="left" vertical="center" wrapText="1"/>
    </xf>
    <xf numFmtId="49" fontId="7" fillId="3" borderId="36" xfId="0" applyNumberFormat="1" applyFont="1" applyFill="1" applyBorder="1" applyAlignment="1">
      <alignment horizontal="left" vertical="top" wrapText="1"/>
    </xf>
    <xf numFmtId="0" fontId="2" fillId="0" borderId="37" xfId="0" applyFont="1" applyBorder="1"/>
    <xf numFmtId="0" fontId="11" fillId="3" borderId="9"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0" fontId="5" fillId="0" borderId="18" xfId="0" applyFont="1" applyBorder="1" applyAlignment="1">
      <alignment horizontal="center" vertical="center"/>
    </xf>
    <xf numFmtId="0" fontId="7" fillId="3" borderId="3" xfId="0" applyFont="1" applyFill="1" applyBorder="1" applyAlignment="1">
      <alignment horizontal="center" vertical="center" wrapText="1"/>
    </xf>
    <xf numFmtId="0" fontId="7" fillId="0" borderId="28" xfId="0" applyFont="1" applyBorder="1" applyAlignment="1">
      <alignment horizontal="left" vertical="center" wrapText="1"/>
    </xf>
    <xf numFmtId="0" fontId="7" fillId="0" borderId="34" xfId="0" applyFont="1" applyBorder="1" applyAlignment="1">
      <alignment horizontal="center" vertical="center" wrapText="1"/>
    </xf>
    <xf numFmtId="0" fontId="2" fillId="0" borderId="38" xfId="0" applyFont="1" applyBorder="1"/>
    <xf numFmtId="0" fontId="2" fillId="0" borderId="39" xfId="0" applyFont="1" applyBorder="1"/>
    <xf numFmtId="0" fontId="2" fillId="0" borderId="26" xfId="0" applyFont="1" applyBorder="1"/>
    <xf numFmtId="0" fontId="7" fillId="3" borderId="40" xfId="0" applyFont="1" applyFill="1" applyBorder="1" applyAlignment="1">
      <alignment horizontal="center" vertical="center" wrapText="1"/>
    </xf>
    <xf numFmtId="164" fontId="4" fillId="0" borderId="28" xfId="0" applyNumberFormat="1" applyFont="1" applyBorder="1" applyAlignment="1">
      <alignment horizontal="center" vertical="center"/>
    </xf>
    <xf numFmtId="0" fontId="7" fillId="0" borderId="28" xfId="0" applyFont="1" applyBorder="1" applyAlignment="1">
      <alignment horizontal="right" vertical="center"/>
    </xf>
    <xf numFmtId="0" fontId="11" fillId="0" borderId="28" xfId="0" applyFont="1" applyBorder="1" applyAlignment="1">
      <alignment horizontal="center" vertical="center"/>
    </xf>
    <xf numFmtId="8" fontId="4" fillId="3" borderId="28" xfId="0" applyNumberFormat="1" applyFont="1" applyFill="1" applyBorder="1" applyAlignment="1">
      <alignment horizontal="center" vertical="center"/>
    </xf>
    <xf numFmtId="49" fontId="7" fillId="0" borderId="28" xfId="0" applyNumberFormat="1" applyFont="1" applyBorder="1" applyAlignment="1">
      <alignment horizontal="left" vertical="top" wrapText="1"/>
    </xf>
    <xf numFmtId="0" fontId="7" fillId="0" borderId="28" xfId="0" applyFont="1" applyBorder="1" applyAlignment="1">
      <alignment horizontal="left" vertical="top" wrapText="1"/>
    </xf>
    <xf numFmtId="0" fontId="7" fillId="3" borderId="43" xfId="0" applyFont="1" applyFill="1" applyBorder="1" applyAlignment="1">
      <alignment horizontal="center" vertical="center"/>
    </xf>
    <xf numFmtId="0" fontId="2" fillId="0" borderId="44" xfId="0" applyFont="1" applyBorder="1"/>
    <xf numFmtId="0" fontId="13" fillId="0" borderId="38" xfId="0" applyFont="1" applyBorder="1" applyAlignment="1">
      <alignment horizontal="left" vertical="top" wrapText="1"/>
    </xf>
    <xf numFmtId="0" fontId="2" fillId="0" borderId="47" xfId="0" applyFont="1" applyBorder="1"/>
    <xf numFmtId="0" fontId="18" fillId="0" borderId="48" xfId="1" applyFont="1" applyFill="1" applyBorder="1" applyAlignment="1">
      <alignment wrapText="1"/>
    </xf>
    <xf numFmtId="0" fontId="18" fillId="0" borderId="49" xfId="1" applyFont="1" applyFill="1" applyBorder="1" applyAlignment="1">
      <alignment wrapText="1"/>
    </xf>
    <xf numFmtId="0" fontId="18" fillId="0" borderId="50" xfId="1" applyFont="1" applyFill="1" applyBorder="1" applyAlignment="1">
      <alignment wrapText="1"/>
    </xf>
    <xf numFmtId="0" fontId="7" fillId="3" borderId="26" xfId="0" applyFont="1" applyFill="1" applyBorder="1" applyAlignment="1">
      <alignment horizontal="center" vertical="center"/>
    </xf>
    <xf numFmtId="0" fontId="7" fillId="0" borderId="26" xfId="0" applyFont="1" applyBorder="1" applyAlignment="1">
      <alignment horizontal="center" vertical="center"/>
    </xf>
    <xf numFmtId="166" fontId="7" fillId="3" borderId="26" xfId="0" applyNumberFormat="1" applyFont="1" applyFill="1" applyBorder="1" applyAlignment="1">
      <alignment horizontal="center" vertical="center"/>
    </xf>
    <xf numFmtId="0" fontId="14" fillId="0" borderId="13" xfId="0" applyFont="1" applyBorder="1" applyAlignment="1">
      <alignment horizontal="center" vertical="center"/>
    </xf>
    <xf numFmtId="0" fontId="2" fillId="0" borderId="46" xfId="0" applyFont="1" applyBorder="1"/>
    <xf numFmtId="0" fontId="5" fillId="0" borderId="28" xfId="0" applyFont="1" applyBorder="1" applyAlignment="1">
      <alignment horizontal="left" vertical="center"/>
    </xf>
    <xf numFmtId="0" fontId="3" fillId="0" borderId="28" xfId="0" applyFont="1" applyBorder="1" applyAlignment="1">
      <alignment horizontal="center" vertical="center"/>
    </xf>
    <xf numFmtId="164" fontId="4" fillId="0" borderId="9" xfId="0" applyNumberFormat="1" applyFont="1" applyBorder="1" applyAlignment="1">
      <alignment horizontal="center" vertical="center"/>
    </xf>
    <xf numFmtId="0" fontId="5" fillId="3" borderId="28" xfId="0" applyFont="1" applyFill="1" applyBorder="1" applyAlignment="1">
      <alignment horizontal="left" vertical="center" wrapText="1"/>
    </xf>
    <xf numFmtId="164" fontId="4" fillId="3" borderId="9" xfId="0" applyNumberFormat="1" applyFont="1" applyFill="1" applyBorder="1" applyAlignment="1">
      <alignment horizontal="center" vertical="center"/>
    </xf>
    <xf numFmtId="0" fontId="2" fillId="0" borderId="42" xfId="0" applyFont="1" applyBorder="1"/>
    <xf numFmtId="8" fontId="4" fillId="0" borderId="13" xfId="0" applyNumberFormat="1" applyFont="1" applyBorder="1" applyAlignment="1">
      <alignment horizontal="center" vertical="center"/>
    </xf>
    <xf numFmtId="164" fontId="4" fillId="5" borderId="28" xfId="0" applyNumberFormat="1" applyFont="1" applyFill="1" applyBorder="1" applyAlignment="1">
      <alignment horizontal="center" vertical="center"/>
    </xf>
  </cellXfs>
  <cellStyles count="2">
    <cellStyle name="Hyperlink" xfId="1" builtinId="8"/>
    <cellStyle name="Normal" xfId="0" builtinId="0"/>
  </cellStyles>
  <dxfs count="50">
    <dxf>
      <fill>
        <patternFill patternType="solid">
          <fgColor rgb="FF00EE6C"/>
          <bgColor rgb="FF00EE6C"/>
        </patternFill>
      </fill>
    </dxf>
    <dxf>
      <fill>
        <patternFill patternType="solid">
          <fgColor rgb="FF00EE6C"/>
          <bgColor rgb="FF00EE6C"/>
        </patternFill>
      </fill>
    </dxf>
    <dxf>
      <fill>
        <patternFill patternType="solid">
          <fgColor rgb="FF00EE6C"/>
          <bgColor rgb="FF00EE6C"/>
        </patternFill>
      </fill>
    </dxf>
    <dxf>
      <fill>
        <patternFill patternType="solid">
          <fgColor rgb="FF00EE6C"/>
          <bgColor rgb="FF00EE6C"/>
        </patternFill>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none"/>
      </fill>
    </dxf>
    <dxf>
      <font>
        <color theme="1"/>
      </font>
      <fill>
        <patternFill patternType="solid">
          <fgColor rgb="FFFFFF00"/>
          <bgColor rgb="FFFFFF00"/>
        </patternFill>
      </fill>
    </dxf>
    <dxf>
      <font>
        <color theme="1"/>
      </font>
      <fill>
        <patternFill patternType="solid">
          <fgColor rgb="FFFFFF00"/>
          <bgColor rgb="FFFFFF00"/>
        </patternFill>
      </fill>
    </dxf>
    <dxf>
      <font>
        <color theme="1"/>
      </font>
      <fill>
        <patternFill patternType="solid">
          <fgColor rgb="FFDDF2FF"/>
          <bgColor rgb="FFDDF2FF"/>
        </patternFill>
      </fill>
    </dxf>
    <dxf>
      <fill>
        <patternFill patternType="solid">
          <fgColor rgb="FF00EE6C"/>
          <bgColor rgb="FF00EE6C"/>
        </patternFill>
      </fill>
    </dxf>
    <dxf>
      <fill>
        <patternFill patternType="solid">
          <fgColor rgb="FF00EE6C"/>
          <bgColor rgb="FF00EE6C"/>
        </patternFill>
      </fill>
    </dxf>
    <dxf>
      <fill>
        <patternFill patternType="none"/>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DEEAF6"/>
          <bgColor rgb="FFDEEAF6"/>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FFFF00"/>
          <bgColor rgb="FFFFFF00"/>
        </patternFill>
      </fill>
    </dxf>
    <dxf>
      <fill>
        <patternFill patternType="none"/>
      </fill>
    </dxf>
    <dxf>
      <fill>
        <patternFill patternType="solid">
          <fgColor rgb="FFFFD965"/>
          <bgColor rgb="FFFFD965"/>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114300</xdr:colOff>
      <xdr:row>0</xdr:row>
      <xdr:rowOff>9525</xdr:rowOff>
    </xdr:from>
    <xdr:ext cx="1876425"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ath.ac.uk/corporate-information/procurement-code-of-conduct.bh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S28" sqref="S28"/>
    </sheetView>
  </sheetViews>
  <sheetFormatPr defaultColWidth="14.42578125" defaultRowHeight="15" customHeight="1"/>
  <cols>
    <col min="1" max="16" width="6.5703125" customWidth="1"/>
    <col min="17" max="17" width="15.42578125" customWidth="1"/>
    <col min="18" max="26" width="8.7109375" customWidth="1"/>
  </cols>
  <sheetData>
    <row r="1" spans="1:26" ht="18.75" customHeight="1">
      <c r="A1" s="22" t="s">
        <v>0</v>
      </c>
      <c r="B1" s="23"/>
      <c r="C1" s="23"/>
      <c r="D1" s="23"/>
      <c r="E1" s="23"/>
      <c r="F1" s="23"/>
      <c r="G1" s="23"/>
      <c r="H1" s="24"/>
      <c r="I1" s="23"/>
      <c r="J1" s="23"/>
      <c r="K1" s="23"/>
      <c r="L1" s="23"/>
      <c r="M1" s="27" t="s">
        <v>1</v>
      </c>
      <c r="N1" s="28"/>
      <c r="O1" s="28"/>
      <c r="P1" s="29"/>
      <c r="Q1" s="1"/>
      <c r="R1" s="1"/>
      <c r="S1" s="1"/>
      <c r="T1" s="1"/>
      <c r="U1" s="1"/>
      <c r="V1" s="1"/>
      <c r="W1" s="1"/>
      <c r="X1" s="1"/>
      <c r="Y1" s="1"/>
      <c r="Z1" s="1"/>
    </row>
    <row r="2" spans="1:26" ht="22.5" customHeight="1">
      <c r="A2" s="30" t="s">
        <v>2</v>
      </c>
      <c r="B2" s="25"/>
      <c r="C2" s="25"/>
      <c r="D2" s="25"/>
      <c r="E2" s="25"/>
      <c r="F2" s="25"/>
      <c r="G2" s="25"/>
      <c r="H2" s="25"/>
      <c r="I2" s="25"/>
      <c r="J2" s="25"/>
      <c r="K2" s="25"/>
      <c r="L2" s="25"/>
      <c r="M2" s="2" t="s">
        <v>3</v>
      </c>
      <c r="N2" s="3"/>
      <c r="O2" s="32"/>
      <c r="P2" s="33"/>
      <c r="Q2" s="1"/>
      <c r="R2" s="1"/>
      <c r="S2" s="1"/>
      <c r="T2" s="1"/>
      <c r="U2" s="1"/>
      <c r="V2" s="1"/>
      <c r="W2" s="1"/>
      <c r="X2" s="1"/>
      <c r="Y2" s="1"/>
      <c r="Z2" s="1"/>
    </row>
    <row r="3" spans="1:26" ht="22.5" customHeight="1">
      <c r="A3" s="31"/>
      <c r="B3" s="26"/>
      <c r="C3" s="26"/>
      <c r="D3" s="26"/>
      <c r="E3" s="26"/>
      <c r="F3" s="26"/>
      <c r="G3" s="26"/>
      <c r="H3" s="26"/>
      <c r="I3" s="26"/>
      <c r="J3" s="26"/>
      <c r="K3" s="26"/>
      <c r="L3" s="26"/>
      <c r="M3" s="34" t="s">
        <v>4</v>
      </c>
      <c r="N3" s="35"/>
      <c r="O3" s="36"/>
      <c r="P3" s="37"/>
      <c r="Q3" s="1"/>
      <c r="R3" s="1"/>
      <c r="S3" s="1"/>
      <c r="T3" s="1"/>
      <c r="U3" s="1"/>
      <c r="V3" s="1"/>
      <c r="W3" s="1"/>
      <c r="X3" s="1"/>
      <c r="Y3" s="1"/>
      <c r="Z3" s="1"/>
    </row>
    <row r="4" spans="1:26" ht="27.75" customHeight="1">
      <c r="A4" s="38" t="s">
        <v>48</v>
      </c>
      <c r="B4" s="39"/>
      <c r="C4" s="39"/>
      <c r="D4" s="39"/>
      <c r="E4" s="39"/>
      <c r="F4" s="39"/>
      <c r="G4" s="39"/>
      <c r="H4" s="39"/>
      <c r="I4" s="39"/>
      <c r="J4" s="39"/>
      <c r="K4" s="39"/>
      <c r="L4" s="39"/>
      <c r="M4" s="39"/>
      <c r="N4" s="39"/>
      <c r="O4" s="39"/>
      <c r="P4" s="40"/>
      <c r="Q4" s="1"/>
      <c r="R4" s="1"/>
      <c r="S4" s="1"/>
      <c r="T4" s="1"/>
      <c r="U4" s="1"/>
      <c r="V4" s="1"/>
      <c r="W4" s="1"/>
      <c r="X4" s="1"/>
      <c r="Y4" s="1"/>
      <c r="Z4" s="1"/>
    </row>
    <row r="5" spans="1:26" ht="16.5" customHeight="1">
      <c r="A5" s="41" t="s">
        <v>5</v>
      </c>
      <c r="B5" s="25"/>
      <c r="C5" s="25"/>
      <c r="D5" s="25"/>
      <c r="E5" s="25"/>
      <c r="F5" s="25"/>
      <c r="G5" s="25"/>
      <c r="H5" s="25"/>
      <c r="I5" s="25"/>
      <c r="J5" s="25"/>
      <c r="K5" s="25"/>
      <c r="L5" s="25"/>
      <c r="M5" s="25"/>
      <c r="N5" s="25"/>
      <c r="O5" s="25"/>
      <c r="P5" s="42"/>
      <c r="Q5" s="1"/>
      <c r="R5" s="1"/>
      <c r="S5" s="1"/>
      <c r="T5" s="1"/>
      <c r="U5" s="1"/>
      <c r="V5" s="1"/>
      <c r="W5" s="1"/>
      <c r="X5" s="1"/>
      <c r="Y5" s="1"/>
      <c r="Z5" s="1"/>
    </row>
    <row r="6" spans="1:26" ht="16.5" customHeight="1">
      <c r="A6" s="43" t="s">
        <v>6</v>
      </c>
      <c r="B6" s="26"/>
      <c r="C6" s="26"/>
      <c r="D6" s="26"/>
      <c r="E6" s="26"/>
      <c r="F6" s="26"/>
      <c r="G6" s="26"/>
      <c r="H6" s="26"/>
      <c r="I6" s="26"/>
      <c r="J6" s="26"/>
      <c r="K6" s="26"/>
      <c r="L6" s="26"/>
      <c r="M6" s="26"/>
      <c r="N6" s="26"/>
      <c r="O6" s="26"/>
      <c r="P6" s="44"/>
      <c r="Q6" s="1"/>
      <c r="R6" s="1"/>
      <c r="S6" s="1"/>
      <c r="T6" s="1"/>
      <c r="U6" s="1"/>
      <c r="V6" s="1"/>
      <c r="W6" s="1"/>
      <c r="X6" s="1"/>
      <c r="Y6" s="1"/>
      <c r="Z6" s="1"/>
    </row>
    <row r="7" spans="1:26" ht="19.5" customHeight="1">
      <c r="A7" s="45" t="s">
        <v>7</v>
      </c>
      <c r="B7" s="26"/>
      <c r="C7" s="46"/>
      <c r="D7" s="47"/>
      <c r="E7" s="48"/>
      <c r="F7" s="48"/>
      <c r="G7" s="48"/>
      <c r="H7" s="49"/>
      <c r="I7" s="50" t="s">
        <v>8</v>
      </c>
      <c r="J7" s="26"/>
      <c r="K7" s="46"/>
      <c r="L7" s="51"/>
      <c r="M7" s="52"/>
      <c r="N7" s="52"/>
      <c r="O7" s="52"/>
      <c r="P7" s="33"/>
      <c r="Q7" s="1"/>
      <c r="R7" s="1"/>
      <c r="S7" s="1"/>
      <c r="T7" s="1"/>
      <c r="U7" s="1"/>
      <c r="V7" s="1"/>
      <c r="W7" s="1"/>
      <c r="X7" s="1"/>
      <c r="Y7" s="1"/>
      <c r="Z7" s="1"/>
    </row>
    <row r="8" spans="1:26" ht="19.5" customHeight="1">
      <c r="A8" s="53" t="s">
        <v>9</v>
      </c>
      <c r="B8" s="52"/>
      <c r="C8" s="54"/>
      <c r="D8" s="55"/>
      <c r="E8" s="52"/>
      <c r="F8" s="52"/>
      <c r="G8" s="52"/>
      <c r="H8" s="54"/>
      <c r="I8" s="56" t="s">
        <v>10</v>
      </c>
      <c r="J8" s="52"/>
      <c r="K8" s="54"/>
      <c r="L8" s="55"/>
      <c r="M8" s="52"/>
      <c r="N8" s="52"/>
      <c r="O8" s="52"/>
      <c r="P8" s="33"/>
      <c r="Q8" s="1"/>
      <c r="R8" s="1"/>
      <c r="S8" s="1"/>
      <c r="T8" s="1"/>
      <c r="U8" s="1"/>
      <c r="V8" s="1"/>
      <c r="W8" s="1"/>
      <c r="X8" s="1"/>
      <c r="Y8" s="1"/>
      <c r="Z8" s="1"/>
    </row>
    <row r="9" spans="1:26" ht="19.5" customHeight="1">
      <c r="A9" s="57" t="s">
        <v>11</v>
      </c>
      <c r="B9" s="39"/>
      <c r="C9" s="58"/>
      <c r="D9" s="59"/>
      <c r="E9" s="60"/>
      <c r="F9" s="60"/>
      <c r="G9" s="60"/>
      <c r="H9" s="61"/>
      <c r="I9" s="62" t="s">
        <v>12</v>
      </c>
      <c r="J9" s="39"/>
      <c r="K9" s="58"/>
      <c r="L9" s="63"/>
      <c r="M9" s="60"/>
      <c r="N9" s="60"/>
      <c r="O9" s="60"/>
      <c r="P9" s="64"/>
      <c r="Q9" s="1"/>
      <c r="R9" s="1"/>
      <c r="S9" s="1"/>
      <c r="T9" s="1"/>
      <c r="U9" s="1"/>
      <c r="V9" s="1"/>
      <c r="W9" s="1"/>
      <c r="X9" s="1"/>
      <c r="Y9" s="1"/>
      <c r="Z9" s="1"/>
    </row>
    <row r="10" spans="1:26" ht="19.5" customHeight="1">
      <c r="A10" s="65" t="s">
        <v>13</v>
      </c>
      <c r="B10" s="39"/>
      <c r="C10" s="39"/>
      <c r="D10" s="39"/>
      <c r="E10" s="39"/>
      <c r="F10" s="39"/>
      <c r="G10" s="39"/>
      <c r="H10" s="39"/>
      <c r="I10" s="39"/>
      <c r="J10" s="39"/>
      <c r="K10" s="39"/>
      <c r="L10" s="39"/>
      <c r="M10" s="39"/>
      <c r="N10" s="39"/>
      <c r="O10" s="39"/>
      <c r="P10" s="40"/>
      <c r="Q10" s="1"/>
      <c r="R10" s="1"/>
      <c r="S10" s="1"/>
      <c r="T10" s="1"/>
      <c r="U10" s="1"/>
      <c r="V10" s="1"/>
      <c r="W10" s="1"/>
      <c r="X10" s="1"/>
      <c r="Y10" s="1"/>
      <c r="Z10" s="1"/>
    </row>
    <row r="11" spans="1:26" ht="74.25" customHeight="1">
      <c r="A11" s="66" t="s">
        <v>14</v>
      </c>
      <c r="B11" s="48"/>
      <c r="C11" s="48"/>
      <c r="D11" s="48"/>
      <c r="E11" s="48"/>
      <c r="F11" s="48"/>
      <c r="G11" s="48"/>
      <c r="H11" s="48"/>
      <c r="I11" s="48"/>
      <c r="J11" s="48"/>
      <c r="K11" s="48"/>
      <c r="L11" s="48"/>
      <c r="M11" s="48"/>
      <c r="N11" s="48"/>
      <c r="O11" s="48"/>
      <c r="P11" s="67"/>
      <c r="Q11" s="1"/>
      <c r="R11" s="1"/>
      <c r="S11" s="1"/>
      <c r="T11" s="1"/>
      <c r="U11" s="1"/>
      <c r="V11" s="1"/>
      <c r="W11" s="1"/>
      <c r="X11" s="1"/>
      <c r="Y11" s="1"/>
      <c r="Z11" s="1"/>
    </row>
    <row r="12" spans="1:26" ht="30" customHeight="1">
      <c r="A12" s="73" t="s">
        <v>15</v>
      </c>
      <c r="B12" s="52"/>
      <c r="C12" s="52"/>
      <c r="D12" s="54"/>
      <c r="E12" s="68"/>
      <c r="F12" s="52"/>
      <c r="G12" s="52"/>
      <c r="H12" s="54"/>
      <c r="I12" s="69" t="s">
        <v>16</v>
      </c>
      <c r="J12" s="52"/>
      <c r="K12" s="52"/>
      <c r="L12" s="54"/>
      <c r="M12" s="68"/>
      <c r="N12" s="52"/>
      <c r="O12" s="52"/>
      <c r="P12" s="33"/>
      <c r="Q12" s="1"/>
      <c r="R12" s="1"/>
      <c r="S12" s="1"/>
      <c r="T12" s="1"/>
      <c r="U12" s="1"/>
      <c r="V12" s="1"/>
      <c r="W12" s="1"/>
      <c r="X12" s="1"/>
      <c r="Y12" s="1"/>
      <c r="Z12" s="1"/>
    </row>
    <row r="13" spans="1:26" ht="19.5" customHeight="1">
      <c r="A13" s="70" t="s">
        <v>17</v>
      </c>
      <c r="B13" s="39"/>
      <c r="C13" s="39"/>
      <c r="D13" s="39"/>
      <c r="E13" s="39"/>
      <c r="F13" s="39"/>
      <c r="G13" s="39"/>
      <c r="H13" s="39"/>
      <c r="I13" s="39"/>
      <c r="J13" s="39"/>
      <c r="K13" s="39"/>
      <c r="L13" s="39"/>
      <c r="M13" s="39"/>
      <c r="N13" s="39"/>
      <c r="O13" s="39"/>
      <c r="P13" s="40"/>
      <c r="Q13" s="1"/>
      <c r="R13" s="1"/>
      <c r="S13" s="1"/>
      <c r="T13" s="1"/>
      <c r="U13" s="1"/>
      <c r="V13" s="1"/>
      <c r="W13" s="1"/>
      <c r="X13" s="1"/>
      <c r="Y13" s="1"/>
      <c r="Z13" s="1"/>
    </row>
    <row r="14" spans="1:26" ht="19.5" customHeight="1">
      <c r="A14" s="74" t="s">
        <v>18</v>
      </c>
      <c r="B14" s="58"/>
      <c r="C14" s="74" t="s">
        <v>19</v>
      </c>
      <c r="D14" s="58"/>
      <c r="E14" s="71" t="s">
        <v>20</v>
      </c>
      <c r="F14" s="39"/>
      <c r="G14" s="39"/>
      <c r="H14" s="39"/>
      <c r="I14" s="39"/>
      <c r="J14" s="39"/>
      <c r="K14" s="39"/>
      <c r="L14" s="39"/>
      <c r="M14" s="39"/>
      <c r="N14" s="39"/>
      <c r="O14" s="39"/>
      <c r="P14" s="40"/>
      <c r="Q14" s="1"/>
      <c r="R14" s="1"/>
      <c r="S14" s="1"/>
      <c r="T14" s="1"/>
      <c r="U14" s="1"/>
      <c r="V14" s="1"/>
      <c r="W14" s="1"/>
      <c r="X14" s="1"/>
      <c r="Y14" s="1"/>
      <c r="Z14" s="1"/>
    </row>
    <row r="15" spans="1:26" ht="27.75" customHeight="1">
      <c r="A15" s="75"/>
      <c r="B15" s="76"/>
      <c r="C15" s="75"/>
      <c r="D15" s="76"/>
      <c r="E15" s="78" t="s">
        <v>21</v>
      </c>
      <c r="F15" s="29"/>
      <c r="G15" s="72" t="str">
        <f>IF($M$12&gt;=2,"[Enter supplier name]","N/A")</f>
        <v>N/A</v>
      </c>
      <c r="H15" s="29"/>
      <c r="I15" s="72" t="str">
        <f>IF($M$12&gt;=3,"[Enter supplier name]","N/A")</f>
        <v>N/A</v>
      </c>
      <c r="J15" s="29"/>
      <c r="K15" s="72" t="str">
        <f>IF($M$12&gt;=4,"[Enter supplier name]","N/A")</f>
        <v>N/A</v>
      </c>
      <c r="L15" s="29"/>
      <c r="M15" s="72" t="str">
        <f>IF($M$12&gt;=5,"[Enter supplier name]","N/A")</f>
        <v>N/A</v>
      </c>
      <c r="N15" s="29"/>
      <c r="O15" s="72" t="str">
        <f>IF($M$12&gt;=6,"[Enter supplier name]","N/A")</f>
        <v>N/A</v>
      </c>
      <c r="P15" s="29"/>
      <c r="Q15" s="1"/>
      <c r="R15" s="1"/>
      <c r="S15" s="1"/>
      <c r="T15" s="1"/>
      <c r="U15" s="1"/>
      <c r="V15" s="1"/>
      <c r="W15" s="1"/>
      <c r="X15" s="1"/>
      <c r="Y15" s="1"/>
      <c r="Z15" s="1"/>
    </row>
    <row r="16" spans="1:26" ht="22.5" customHeight="1">
      <c r="A16" s="77"/>
      <c r="B16" s="46"/>
      <c r="C16" s="77"/>
      <c r="D16" s="46"/>
      <c r="E16" s="4" t="s">
        <v>22</v>
      </c>
      <c r="F16" s="5" t="s">
        <v>23</v>
      </c>
      <c r="G16" s="6" t="s">
        <v>22</v>
      </c>
      <c r="H16" s="5" t="s">
        <v>23</v>
      </c>
      <c r="I16" s="6" t="s">
        <v>22</v>
      </c>
      <c r="J16" s="5" t="s">
        <v>23</v>
      </c>
      <c r="K16" s="6" t="s">
        <v>22</v>
      </c>
      <c r="L16" s="5" t="s">
        <v>23</v>
      </c>
      <c r="M16" s="6" t="s">
        <v>22</v>
      </c>
      <c r="N16" s="5" t="s">
        <v>23</v>
      </c>
      <c r="O16" s="6" t="s">
        <v>22</v>
      </c>
      <c r="P16" s="5" t="s">
        <v>23</v>
      </c>
      <c r="Q16" s="1"/>
      <c r="R16" s="1"/>
      <c r="S16" s="1"/>
      <c r="T16" s="1"/>
      <c r="U16" s="1"/>
      <c r="V16" s="1"/>
      <c r="W16" s="1"/>
      <c r="X16" s="1"/>
      <c r="Y16" s="1"/>
      <c r="Z16" s="1"/>
    </row>
    <row r="17" spans="1:26" ht="19.5" customHeight="1">
      <c r="A17" s="53" t="s">
        <v>24</v>
      </c>
      <c r="B17" s="54"/>
      <c r="C17" s="99">
        <f>1-C18-C19-C20-C21-C22</f>
        <v>1</v>
      </c>
      <c r="D17" s="52"/>
      <c r="E17" s="7"/>
      <c r="F17" s="8" t="str">
        <f>IFERROR((MIN($E$25:$P$25)/E25)*$C17,"0.0%")</f>
        <v>0.0%</v>
      </c>
      <c r="G17" s="7"/>
      <c r="H17" s="8" t="str">
        <f>IFERROR((MIN($E$25:$P$25)/G25)*$C17,"0.0%")</f>
        <v>0.0%</v>
      </c>
      <c r="I17" s="7"/>
      <c r="J17" s="8" t="str">
        <f>IFERROR((MIN($E$25:$P$25)/I25)*$C17,"0.0%")</f>
        <v>0.0%</v>
      </c>
      <c r="K17" s="7"/>
      <c r="L17" s="8" t="str">
        <f>IFERROR((MIN($E$25:$P$25)/K25)*$C17,"0.0%")</f>
        <v>0.0%</v>
      </c>
      <c r="M17" s="7"/>
      <c r="N17" s="8" t="str">
        <f>IFERROR((MIN($E$25:$P$25)/M25)*$C17,"0.0%")</f>
        <v>0.0%</v>
      </c>
      <c r="O17" s="7"/>
      <c r="P17" s="8" t="str">
        <f>IFERROR((MIN($E$25:$P$25)/O25)*$C17,"0.0%")</f>
        <v>0.0%</v>
      </c>
      <c r="Q17" s="1"/>
      <c r="R17" s="1"/>
      <c r="S17" s="1"/>
      <c r="T17" s="1"/>
      <c r="U17" s="1"/>
      <c r="V17" s="1"/>
      <c r="W17" s="1"/>
      <c r="X17" s="1"/>
      <c r="Y17" s="1"/>
      <c r="Z17" s="1"/>
    </row>
    <row r="18" spans="1:26" ht="19.5" customHeight="1">
      <c r="A18" s="100" t="s">
        <v>25</v>
      </c>
      <c r="B18" s="54"/>
      <c r="C18" s="101"/>
      <c r="D18" s="102"/>
      <c r="E18" s="9"/>
      <c r="F18" s="8">
        <f t="shared" ref="F18:F22" si="0">E18/5*C18</f>
        <v>0</v>
      </c>
      <c r="G18" s="9"/>
      <c r="H18" s="8">
        <f t="shared" ref="H18:H22" si="1">G18/5*C18</f>
        <v>0</v>
      </c>
      <c r="I18" s="9"/>
      <c r="J18" s="8">
        <f t="shared" ref="J18:J22" si="2">I18/5*C18</f>
        <v>0</v>
      </c>
      <c r="K18" s="9"/>
      <c r="L18" s="8">
        <f t="shared" ref="L18:L22" si="3">K18/5*C18</f>
        <v>0</v>
      </c>
      <c r="M18" s="9"/>
      <c r="N18" s="8">
        <f t="shared" ref="N18:N22" si="4">M18/5*C18</f>
        <v>0</v>
      </c>
      <c r="O18" s="9"/>
      <c r="P18" s="8">
        <f t="shared" ref="P18:P22" si="5">O18/5*C18</f>
        <v>0</v>
      </c>
      <c r="Q18" s="1"/>
      <c r="R18" s="1"/>
      <c r="S18" s="1"/>
      <c r="T18" s="1"/>
      <c r="U18" s="1"/>
      <c r="V18" s="1"/>
      <c r="W18" s="1"/>
      <c r="X18" s="1"/>
      <c r="Y18" s="1"/>
      <c r="Z18" s="1"/>
    </row>
    <row r="19" spans="1:26" ht="19.5" customHeight="1">
      <c r="A19" s="100" t="s">
        <v>25</v>
      </c>
      <c r="B19" s="54"/>
      <c r="C19" s="101"/>
      <c r="D19" s="102"/>
      <c r="E19" s="9"/>
      <c r="F19" s="8">
        <f t="shared" si="0"/>
        <v>0</v>
      </c>
      <c r="G19" s="9"/>
      <c r="H19" s="8">
        <f t="shared" si="1"/>
        <v>0</v>
      </c>
      <c r="I19" s="9"/>
      <c r="J19" s="8">
        <f t="shared" si="2"/>
        <v>0</v>
      </c>
      <c r="K19" s="9"/>
      <c r="L19" s="8">
        <f t="shared" si="3"/>
        <v>0</v>
      </c>
      <c r="M19" s="9"/>
      <c r="N19" s="8">
        <f t="shared" si="4"/>
        <v>0</v>
      </c>
      <c r="O19" s="9"/>
      <c r="P19" s="8">
        <f t="shared" si="5"/>
        <v>0</v>
      </c>
      <c r="Q19" s="1"/>
      <c r="R19" s="1"/>
      <c r="S19" s="1"/>
      <c r="T19" s="1"/>
      <c r="U19" s="1"/>
      <c r="V19" s="1"/>
      <c r="W19" s="1"/>
      <c r="X19" s="1"/>
      <c r="Y19" s="1"/>
      <c r="Z19" s="1"/>
    </row>
    <row r="20" spans="1:26" ht="19.5" customHeight="1">
      <c r="A20" s="100" t="s">
        <v>25</v>
      </c>
      <c r="B20" s="54"/>
      <c r="C20" s="101"/>
      <c r="D20" s="102"/>
      <c r="E20" s="9"/>
      <c r="F20" s="8">
        <f t="shared" si="0"/>
        <v>0</v>
      </c>
      <c r="G20" s="9"/>
      <c r="H20" s="8">
        <f t="shared" si="1"/>
        <v>0</v>
      </c>
      <c r="I20" s="9"/>
      <c r="J20" s="8">
        <f t="shared" si="2"/>
        <v>0</v>
      </c>
      <c r="K20" s="9"/>
      <c r="L20" s="8">
        <f t="shared" si="3"/>
        <v>0</v>
      </c>
      <c r="M20" s="9"/>
      <c r="N20" s="8">
        <f t="shared" si="4"/>
        <v>0</v>
      </c>
      <c r="O20" s="9"/>
      <c r="P20" s="8">
        <f t="shared" si="5"/>
        <v>0</v>
      </c>
      <c r="Q20" s="1"/>
      <c r="R20" s="1"/>
      <c r="S20" s="1"/>
      <c r="T20" s="1"/>
      <c r="U20" s="1"/>
      <c r="V20" s="1"/>
      <c r="W20" s="1"/>
      <c r="X20" s="1"/>
      <c r="Y20" s="1"/>
      <c r="Z20" s="1"/>
    </row>
    <row r="21" spans="1:26" ht="19.5" customHeight="1">
      <c r="A21" s="100" t="s">
        <v>25</v>
      </c>
      <c r="B21" s="54"/>
      <c r="C21" s="101"/>
      <c r="D21" s="102"/>
      <c r="E21" s="9"/>
      <c r="F21" s="8">
        <f t="shared" si="0"/>
        <v>0</v>
      </c>
      <c r="G21" s="9"/>
      <c r="H21" s="8">
        <f t="shared" si="1"/>
        <v>0</v>
      </c>
      <c r="I21" s="9"/>
      <c r="J21" s="8">
        <f t="shared" si="2"/>
        <v>0</v>
      </c>
      <c r="K21" s="9"/>
      <c r="L21" s="8">
        <f t="shared" si="3"/>
        <v>0</v>
      </c>
      <c r="M21" s="9"/>
      <c r="N21" s="8">
        <f t="shared" si="4"/>
        <v>0</v>
      </c>
      <c r="O21" s="9"/>
      <c r="P21" s="8">
        <f t="shared" si="5"/>
        <v>0</v>
      </c>
      <c r="Q21" s="1"/>
      <c r="R21" s="1"/>
      <c r="S21" s="1"/>
      <c r="T21" s="1"/>
      <c r="U21" s="1"/>
      <c r="V21" s="1"/>
      <c r="W21" s="1"/>
      <c r="X21" s="1"/>
      <c r="Y21" s="1"/>
      <c r="Z21" s="1"/>
    </row>
    <row r="22" spans="1:26" ht="19.5" customHeight="1">
      <c r="A22" s="100" t="s">
        <v>25</v>
      </c>
      <c r="B22" s="54"/>
      <c r="C22" s="101"/>
      <c r="D22" s="102"/>
      <c r="E22" s="9"/>
      <c r="F22" s="8">
        <f t="shared" si="0"/>
        <v>0</v>
      </c>
      <c r="G22" s="9"/>
      <c r="H22" s="8">
        <f t="shared" si="1"/>
        <v>0</v>
      </c>
      <c r="I22" s="9"/>
      <c r="J22" s="8">
        <f t="shared" si="2"/>
        <v>0</v>
      </c>
      <c r="K22" s="9"/>
      <c r="L22" s="8">
        <f t="shared" si="3"/>
        <v>0</v>
      </c>
      <c r="M22" s="9"/>
      <c r="N22" s="8">
        <f t="shared" si="4"/>
        <v>0</v>
      </c>
      <c r="O22" s="9"/>
      <c r="P22" s="8">
        <f t="shared" si="5"/>
        <v>0</v>
      </c>
      <c r="Q22" s="1"/>
      <c r="R22" s="1"/>
      <c r="S22" s="1"/>
      <c r="T22" s="1"/>
      <c r="U22" s="1"/>
      <c r="V22" s="1"/>
      <c r="W22" s="1"/>
      <c r="X22" s="1"/>
      <c r="Y22" s="1"/>
      <c r="Z22" s="1"/>
    </row>
    <row r="23" spans="1:26" ht="19.5" customHeight="1">
      <c r="A23" s="80" t="s">
        <v>26</v>
      </c>
      <c r="B23" s="52"/>
      <c r="C23" s="52"/>
      <c r="D23" s="52"/>
      <c r="E23" s="79">
        <f>IFERROR(F17+F18+F19+F20+F21+F22,"")</f>
        <v>0</v>
      </c>
      <c r="F23" s="33"/>
      <c r="G23" s="79">
        <f>IFERROR(H17+H18+H19+H20+H21+H22,"")</f>
        <v>0</v>
      </c>
      <c r="H23" s="33"/>
      <c r="I23" s="79">
        <f>IFERROR(J17+J18+J19+J20+J21+J22,"")</f>
        <v>0</v>
      </c>
      <c r="J23" s="33"/>
      <c r="K23" s="79">
        <f>IFERROR(L17+L18+L19+L20+L21+L22,"")</f>
        <v>0</v>
      </c>
      <c r="L23" s="33"/>
      <c r="M23" s="79">
        <f>IFERROR(N17+N18+N19+N20+N21+N22,"")</f>
        <v>0</v>
      </c>
      <c r="N23" s="33"/>
      <c r="O23" s="79">
        <f>IFERROR(P17+P18+P19+P20+P21+P22,"")</f>
        <v>0</v>
      </c>
      <c r="P23" s="33"/>
      <c r="Q23" s="1"/>
      <c r="R23" s="1"/>
      <c r="S23" s="1"/>
      <c r="T23" s="1"/>
      <c r="U23" s="1"/>
      <c r="V23" s="1"/>
      <c r="W23" s="1"/>
      <c r="X23" s="1"/>
      <c r="Y23" s="1"/>
      <c r="Z23" s="1"/>
    </row>
    <row r="24" spans="1:26" ht="19.5" customHeight="1">
      <c r="A24" s="80" t="s">
        <v>27</v>
      </c>
      <c r="B24" s="52"/>
      <c r="C24" s="52"/>
      <c r="D24" s="52"/>
      <c r="E24" s="81" t="str">
        <f>IF(F17="0.0%","N/A",IFERROR(RANK(E23,$E$23:$P$23),"N/A"))</f>
        <v>N/A</v>
      </c>
      <c r="F24" s="33"/>
      <c r="G24" s="81" t="str">
        <f>IF(H17="0.0%","N/A",IFERROR(RANK(G23,$E$23:$P$23),"N/A"))</f>
        <v>N/A</v>
      </c>
      <c r="H24" s="33"/>
      <c r="I24" s="81" t="str">
        <f>IF(J17="0.0%","N/A",IFERROR(RANK(I23,$E$23:$P$23),"N/A"))</f>
        <v>N/A</v>
      </c>
      <c r="J24" s="33"/>
      <c r="K24" s="81" t="str">
        <f>IF(L17="0.0%","N/A",IFERROR(RANK(K23,$E$23:$P$23),"N/A"))</f>
        <v>N/A</v>
      </c>
      <c r="L24" s="33"/>
      <c r="M24" s="81" t="str">
        <f>IF(N17="0.0%","N/A",IFERROR(RANK(M23,$E$23:$P$23),"N/A"))</f>
        <v>N/A</v>
      </c>
      <c r="N24" s="33"/>
      <c r="O24" s="81" t="str">
        <f>IF(P17="0.0%","N/A",IFERROR(RANK(O23,$E$23:$P$23),"N/A"))</f>
        <v>N/A</v>
      </c>
      <c r="P24" s="33"/>
      <c r="Q24" s="1"/>
      <c r="R24" s="1"/>
      <c r="S24" s="1"/>
      <c r="T24" s="1"/>
      <c r="U24" s="1"/>
      <c r="V24" s="1"/>
      <c r="W24" s="1"/>
      <c r="X24" s="1"/>
      <c r="Y24" s="1"/>
      <c r="Z24" s="1"/>
    </row>
    <row r="25" spans="1:26" ht="26.25" customHeight="1">
      <c r="A25" s="80" t="s">
        <v>28</v>
      </c>
      <c r="B25" s="52"/>
      <c r="C25" s="52"/>
      <c r="D25" s="52"/>
      <c r="E25" s="82"/>
      <c r="F25" s="33"/>
      <c r="G25" s="82"/>
      <c r="H25" s="33"/>
      <c r="I25" s="82"/>
      <c r="J25" s="33"/>
      <c r="K25" s="82"/>
      <c r="L25" s="33"/>
      <c r="M25" s="82"/>
      <c r="N25" s="33"/>
      <c r="O25" s="82"/>
      <c r="P25" s="33"/>
      <c r="Q25" s="10"/>
      <c r="R25" s="1"/>
      <c r="S25" s="1"/>
      <c r="T25" s="1"/>
      <c r="U25" s="1"/>
      <c r="V25" s="1"/>
      <c r="W25" s="1"/>
      <c r="X25" s="1"/>
      <c r="Y25" s="1"/>
      <c r="Z25" s="1"/>
    </row>
    <row r="26" spans="1:26" ht="19.5" customHeight="1">
      <c r="A26" s="53" t="s">
        <v>29</v>
      </c>
      <c r="B26" s="52"/>
      <c r="C26" s="52"/>
      <c r="D26" s="52"/>
      <c r="E26" s="104">
        <v>0.2</v>
      </c>
      <c r="F26" s="33"/>
      <c r="G26" s="104">
        <v>0.2</v>
      </c>
      <c r="H26" s="33"/>
      <c r="I26" s="104">
        <v>0.2</v>
      </c>
      <c r="J26" s="33"/>
      <c r="K26" s="104">
        <v>0.2</v>
      </c>
      <c r="L26" s="33"/>
      <c r="M26" s="104">
        <v>0.2</v>
      </c>
      <c r="N26" s="33"/>
      <c r="O26" s="104">
        <v>0.2</v>
      </c>
      <c r="P26" s="33"/>
      <c r="Q26" s="1"/>
      <c r="R26" s="1"/>
      <c r="S26" s="1"/>
      <c r="T26" s="1"/>
      <c r="U26" s="1"/>
      <c r="V26" s="1"/>
      <c r="W26" s="1"/>
      <c r="X26" s="1"/>
      <c r="Y26" s="1"/>
      <c r="Z26" s="1"/>
    </row>
    <row r="27" spans="1:26" ht="19.5" customHeight="1">
      <c r="A27" s="80" t="s">
        <v>30</v>
      </c>
      <c r="B27" s="52"/>
      <c r="C27" s="52"/>
      <c r="D27" s="52"/>
      <c r="E27" s="103">
        <f>(IFERROR(E25*(1+E26),""))</f>
        <v>0</v>
      </c>
      <c r="F27" s="37"/>
      <c r="G27" s="103">
        <f>IFERROR(G25*(1+G26),"")</f>
        <v>0</v>
      </c>
      <c r="H27" s="37"/>
      <c r="I27" s="103">
        <f>IFERROR(I25*(1+I26),"")</f>
        <v>0</v>
      </c>
      <c r="J27" s="37"/>
      <c r="K27" s="103">
        <f>IFERROR(K25*(1+K26),"")</f>
        <v>0</v>
      </c>
      <c r="L27" s="37"/>
      <c r="M27" s="103">
        <f>IFERROR(M25*(1+M26),"")</f>
        <v>0</v>
      </c>
      <c r="N27" s="37"/>
      <c r="O27" s="103">
        <f>IFERROR(O25*(1+O26),"")</f>
        <v>0</v>
      </c>
      <c r="P27" s="37"/>
      <c r="Q27" s="1"/>
      <c r="R27" s="1"/>
      <c r="S27" s="1"/>
      <c r="T27" s="1"/>
      <c r="U27" s="1"/>
      <c r="V27" s="1"/>
      <c r="W27" s="1"/>
      <c r="X27" s="1"/>
      <c r="Y27" s="1"/>
      <c r="Z27" s="1"/>
    </row>
    <row r="28" spans="1:26" ht="30" customHeight="1">
      <c r="A28" s="70" t="s">
        <v>31</v>
      </c>
      <c r="B28" s="39"/>
      <c r="C28" s="39"/>
      <c r="D28" s="39"/>
      <c r="E28" s="39"/>
      <c r="F28" s="39"/>
      <c r="G28" s="39"/>
      <c r="H28" s="39"/>
      <c r="I28" s="39"/>
      <c r="J28" s="39"/>
      <c r="K28" s="39"/>
      <c r="L28" s="39"/>
      <c r="M28" s="39"/>
      <c r="N28" s="39"/>
      <c r="O28" s="39"/>
      <c r="P28" s="40"/>
      <c r="Q28" s="1"/>
      <c r="R28" s="1"/>
      <c r="S28" s="1"/>
      <c r="T28" s="1"/>
      <c r="U28" s="1"/>
      <c r="V28" s="1"/>
      <c r="W28" s="1"/>
      <c r="X28" s="1"/>
      <c r="Y28" s="1"/>
      <c r="Z28" s="1"/>
    </row>
    <row r="29" spans="1:26" ht="42" customHeight="1">
      <c r="A29" s="83" t="s">
        <v>14</v>
      </c>
      <c r="B29" s="52"/>
      <c r="C29" s="52"/>
      <c r="D29" s="52"/>
      <c r="E29" s="52"/>
      <c r="F29" s="52"/>
      <c r="G29" s="52"/>
      <c r="H29" s="52"/>
      <c r="I29" s="52"/>
      <c r="J29" s="52"/>
      <c r="K29" s="52"/>
      <c r="L29" s="52"/>
      <c r="M29" s="52"/>
      <c r="N29" s="52"/>
      <c r="O29" s="52"/>
      <c r="P29" s="33"/>
      <c r="Q29" s="1"/>
      <c r="R29" s="1"/>
      <c r="S29" s="1"/>
      <c r="T29" s="1"/>
      <c r="U29" s="1"/>
      <c r="V29" s="1"/>
      <c r="W29" s="1"/>
      <c r="X29" s="1"/>
      <c r="Y29" s="1"/>
      <c r="Z29" s="1"/>
    </row>
    <row r="30" spans="1:26" ht="30" customHeight="1">
      <c r="A30" s="84" t="s">
        <v>32</v>
      </c>
      <c r="B30" s="52"/>
      <c r="C30" s="52"/>
      <c r="D30" s="52"/>
      <c r="E30" s="52"/>
      <c r="F30" s="52"/>
      <c r="G30" s="52"/>
      <c r="H30" s="52"/>
      <c r="I30" s="52"/>
      <c r="J30" s="52"/>
      <c r="K30" s="52"/>
      <c r="L30" s="52"/>
      <c r="M30" s="52"/>
      <c r="N30" s="52"/>
      <c r="O30" s="52"/>
      <c r="P30" s="33"/>
      <c r="Q30" s="1"/>
      <c r="R30" s="1"/>
      <c r="S30" s="1"/>
      <c r="T30" s="1"/>
      <c r="U30" s="1"/>
      <c r="V30" s="1"/>
      <c r="W30" s="1"/>
      <c r="X30" s="1"/>
      <c r="Y30" s="1"/>
      <c r="Z30" s="1"/>
    </row>
    <row r="31" spans="1:26" ht="10.5" customHeight="1">
      <c r="A31" s="62" t="s">
        <v>33</v>
      </c>
      <c r="B31" s="39"/>
      <c r="C31" s="39"/>
      <c r="D31" s="39"/>
      <c r="E31" s="39"/>
      <c r="F31" s="39"/>
      <c r="G31" s="58"/>
      <c r="H31" s="85"/>
      <c r="I31" s="11" t="s">
        <v>34</v>
      </c>
      <c r="J31" s="12" t="b">
        <f>IF(H31="Yes",TRUE,IF(H33="Yes",TRUE,IF(H34="Yes",TRUE,IF(H35="Yes",TRUE,IF(H36="Yes",TRUE,FALSE)))))</f>
        <v>0</v>
      </c>
      <c r="K31" s="13"/>
      <c r="L31" s="13"/>
      <c r="M31" s="13"/>
      <c r="N31" s="13"/>
      <c r="O31" s="13"/>
      <c r="P31" s="14"/>
      <c r="Q31" s="1"/>
      <c r="R31" s="1"/>
      <c r="S31" s="1"/>
      <c r="T31" s="1"/>
      <c r="U31" s="1"/>
      <c r="V31" s="1"/>
      <c r="W31" s="1"/>
      <c r="X31" s="1"/>
      <c r="Y31" s="1"/>
      <c r="Z31" s="1"/>
    </row>
    <row r="32" spans="1:26" ht="10.5" customHeight="1">
      <c r="A32" s="77"/>
      <c r="B32" s="26"/>
      <c r="C32" s="26"/>
      <c r="D32" s="26"/>
      <c r="E32" s="26"/>
      <c r="F32" s="26"/>
      <c r="G32" s="46"/>
      <c r="H32" s="86"/>
      <c r="I32" s="87" t="s">
        <v>35</v>
      </c>
      <c r="J32" s="25"/>
      <c r="K32" s="25"/>
      <c r="L32" s="25"/>
      <c r="M32" s="25"/>
      <c r="N32" s="25"/>
      <c r="O32" s="25"/>
      <c r="P32" s="42"/>
      <c r="Q32" s="1"/>
      <c r="R32" s="1"/>
      <c r="S32" s="1"/>
      <c r="T32" s="1"/>
      <c r="U32" s="1"/>
      <c r="V32" s="1"/>
      <c r="W32" s="1"/>
      <c r="X32" s="1"/>
      <c r="Y32" s="1"/>
      <c r="Z32" s="1"/>
    </row>
    <row r="33" spans="1:26" ht="19.5" customHeight="1">
      <c r="A33" s="56" t="s">
        <v>36</v>
      </c>
      <c r="B33" s="52"/>
      <c r="C33" s="52"/>
      <c r="D33" s="52"/>
      <c r="E33" s="52"/>
      <c r="F33" s="52"/>
      <c r="G33" s="54"/>
      <c r="H33" s="15"/>
      <c r="I33" s="75"/>
      <c r="J33" s="25"/>
      <c r="K33" s="25"/>
      <c r="L33" s="25"/>
      <c r="M33" s="25"/>
      <c r="N33" s="25"/>
      <c r="O33" s="25"/>
      <c r="P33" s="42"/>
      <c r="Q33" s="1"/>
      <c r="R33" s="1"/>
      <c r="S33" s="1"/>
      <c r="T33" s="1"/>
      <c r="U33" s="1"/>
      <c r="V33" s="1"/>
      <c r="W33" s="1"/>
      <c r="X33" s="1"/>
      <c r="Y33" s="1"/>
      <c r="Z33" s="1"/>
    </row>
    <row r="34" spans="1:26" ht="19.5" customHeight="1">
      <c r="A34" s="56" t="s">
        <v>37</v>
      </c>
      <c r="B34" s="52"/>
      <c r="C34" s="52"/>
      <c r="D34" s="52"/>
      <c r="E34" s="52"/>
      <c r="F34" s="52"/>
      <c r="G34" s="54"/>
      <c r="H34" s="15"/>
      <c r="I34" s="75"/>
      <c r="J34" s="25"/>
      <c r="K34" s="25"/>
      <c r="L34" s="25"/>
      <c r="M34" s="25"/>
      <c r="N34" s="25"/>
      <c r="O34" s="25"/>
      <c r="P34" s="42"/>
      <c r="Q34" s="1"/>
      <c r="R34" s="1"/>
      <c r="S34" s="1"/>
      <c r="T34" s="1"/>
      <c r="U34" s="1"/>
      <c r="V34" s="1"/>
      <c r="W34" s="1"/>
      <c r="X34" s="1"/>
      <c r="Y34" s="1"/>
      <c r="Z34" s="1"/>
    </row>
    <row r="35" spans="1:26" ht="19.5" customHeight="1">
      <c r="A35" s="56" t="s">
        <v>38</v>
      </c>
      <c r="B35" s="52"/>
      <c r="C35" s="52"/>
      <c r="D35" s="52"/>
      <c r="E35" s="52"/>
      <c r="F35" s="52"/>
      <c r="G35" s="54"/>
      <c r="H35" s="16"/>
      <c r="I35" s="75"/>
      <c r="J35" s="25"/>
      <c r="K35" s="25"/>
      <c r="L35" s="25"/>
      <c r="M35" s="25"/>
      <c r="N35" s="25"/>
      <c r="O35" s="25"/>
      <c r="P35" s="42"/>
      <c r="Q35" s="1"/>
      <c r="R35" s="1"/>
      <c r="S35" s="1"/>
      <c r="T35" s="1"/>
      <c r="U35" s="1"/>
      <c r="V35" s="1"/>
      <c r="W35" s="1"/>
      <c r="X35" s="1"/>
      <c r="Y35" s="1"/>
      <c r="Z35" s="1"/>
    </row>
    <row r="36" spans="1:26" ht="19.5" customHeight="1" thickBot="1">
      <c r="A36" s="62" t="s">
        <v>39</v>
      </c>
      <c r="B36" s="60"/>
      <c r="C36" s="60"/>
      <c r="D36" s="60"/>
      <c r="E36" s="60"/>
      <c r="F36" s="60"/>
      <c r="G36" s="61"/>
      <c r="H36" s="21" t="str">
        <f>IF(C17&lt;0.5,"Yes","No")</f>
        <v>No</v>
      </c>
      <c r="I36" s="75"/>
      <c r="J36" s="88"/>
      <c r="K36" s="88"/>
      <c r="L36" s="88"/>
      <c r="M36" s="88"/>
      <c r="N36" s="88"/>
      <c r="O36" s="88"/>
      <c r="P36" s="42"/>
      <c r="Q36" s="1"/>
      <c r="R36" s="1"/>
      <c r="S36" s="1"/>
      <c r="T36" s="1"/>
      <c r="U36" s="1"/>
      <c r="V36" s="1"/>
      <c r="W36" s="1"/>
      <c r="X36" s="1"/>
      <c r="Y36" s="1"/>
      <c r="Z36" s="1"/>
    </row>
    <row r="37" spans="1:26" ht="44.25" customHeight="1" thickBot="1">
      <c r="A37" s="89" t="s">
        <v>49</v>
      </c>
      <c r="B37" s="90"/>
      <c r="C37" s="90"/>
      <c r="D37" s="90"/>
      <c r="E37" s="90"/>
      <c r="F37" s="90"/>
      <c r="G37" s="90"/>
      <c r="H37" s="90"/>
      <c r="I37" s="90"/>
      <c r="J37" s="90"/>
      <c r="K37" s="90"/>
      <c r="L37" s="90"/>
      <c r="M37" s="90"/>
      <c r="N37" s="90"/>
      <c r="O37" s="90"/>
      <c r="P37" s="91"/>
      <c r="Q37" s="1"/>
      <c r="R37" s="1"/>
      <c r="S37" s="1"/>
      <c r="T37" s="1"/>
      <c r="U37" s="1"/>
      <c r="V37" s="1"/>
      <c r="W37" s="1"/>
      <c r="X37" s="1"/>
      <c r="Y37" s="1"/>
      <c r="Z37" s="1"/>
    </row>
    <row r="38" spans="1:26" ht="24.75" customHeight="1">
      <c r="A38" s="93" t="s">
        <v>40</v>
      </c>
      <c r="B38" s="49"/>
      <c r="C38" s="92"/>
      <c r="D38" s="48"/>
      <c r="E38" s="48"/>
      <c r="F38" s="48"/>
      <c r="G38" s="48"/>
      <c r="H38" s="49"/>
      <c r="I38" s="93" t="s">
        <v>41</v>
      </c>
      <c r="J38" s="49"/>
      <c r="K38" s="94"/>
      <c r="L38" s="48"/>
      <c r="M38" s="48"/>
      <c r="N38" s="48"/>
      <c r="O38" s="48"/>
      <c r="P38" s="49"/>
      <c r="Q38" s="1"/>
      <c r="R38" s="1"/>
      <c r="S38" s="1"/>
      <c r="T38" s="1"/>
      <c r="U38" s="1"/>
      <c r="V38" s="1"/>
      <c r="W38" s="1"/>
      <c r="X38" s="1"/>
      <c r="Y38" s="1"/>
      <c r="Z38" s="1"/>
    </row>
    <row r="39" spans="1:26" ht="16.5" customHeight="1">
      <c r="A39" s="53" t="s">
        <v>42</v>
      </c>
      <c r="B39" s="52"/>
      <c r="C39" s="52"/>
      <c r="D39" s="52"/>
      <c r="E39" s="52"/>
      <c r="F39" s="52"/>
      <c r="G39" s="52"/>
      <c r="H39" s="52"/>
      <c r="I39" s="52"/>
      <c r="J39" s="52"/>
      <c r="K39" s="52"/>
      <c r="L39" s="52"/>
      <c r="M39" s="52"/>
      <c r="N39" s="52"/>
      <c r="O39" s="52"/>
      <c r="P39" s="33"/>
      <c r="Q39" s="1"/>
      <c r="R39" s="1"/>
      <c r="S39" s="1"/>
      <c r="T39" s="1"/>
      <c r="U39" s="1"/>
      <c r="V39" s="1"/>
      <c r="W39" s="1"/>
      <c r="X39" s="1"/>
      <c r="Y39" s="1"/>
      <c r="Z39" s="1"/>
    </row>
    <row r="40" spans="1:26" ht="16.5" customHeight="1">
      <c r="A40" s="95" t="s">
        <v>43</v>
      </c>
      <c r="B40" s="96"/>
      <c r="C40" s="96"/>
      <c r="D40" s="96"/>
      <c r="E40" s="96"/>
      <c r="F40" s="96"/>
      <c r="G40" s="96"/>
      <c r="H40" s="96"/>
      <c r="I40" s="96"/>
      <c r="J40" s="96"/>
      <c r="K40" s="96"/>
      <c r="L40" s="96"/>
      <c r="M40" s="96"/>
      <c r="N40" s="96"/>
      <c r="O40" s="96"/>
      <c r="P40" s="37"/>
      <c r="Q40" s="1"/>
      <c r="R40" s="1"/>
      <c r="S40" s="1"/>
      <c r="T40" s="1"/>
      <c r="U40" s="1"/>
      <c r="V40" s="1"/>
      <c r="W40" s="1"/>
      <c r="X40" s="1"/>
      <c r="Y40" s="1"/>
      <c r="Z40" s="1"/>
    </row>
    <row r="41" spans="1:26" ht="9"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30" hidden="1" customHeight="1">
      <c r="A42" s="97" t="s">
        <v>44</v>
      </c>
      <c r="B42" s="52"/>
      <c r="C42" s="52"/>
      <c r="D42" s="52"/>
      <c r="E42" s="98" t="e">
        <f>RANK(E25,$E25:$P25,1)</f>
        <v>#N/A</v>
      </c>
      <c r="F42" s="33"/>
      <c r="G42" s="98" t="e">
        <f>RANK(G25,$E25:$P25,1)</f>
        <v>#N/A</v>
      </c>
      <c r="H42" s="33"/>
      <c r="I42" s="98" t="e">
        <f>RANK(I25,$E25:$P25,1)</f>
        <v>#N/A</v>
      </c>
      <c r="J42" s="33"/>
      <c r="K42" s="98" t="e">
        <f>RANK(K25,$E25:$P25,1)</f>
        <v>#N/A</v>
      </c>
      <c r="L42" s="33"/>
      <c r="M42" s="98" t="e">
        <f>RANK(M25,$E25:$P25,1)</f>
        <v>#N/A</v>
      </c>
      <c r="N42" s="33"/>
      <c r="O42" s="98" t="e">
        <f>RANK(O25,$E25:$P25,1)</f>
        <v>#N/A</v>
      </c>
      <c r="P42" s="33"/>
      <c r="Q42" s="1"/>
      <c r="R42" s="1"/>
      <c r="S42" s="1"/>
      <c r="T42" s="1"/>
      <c r="U42" s="1"/>
      <c r="V42" s="1"/>
      <c r="W42" s="1"/>
      <c r="X42" s="1"/>
      <c r="Y42" s="1"/>
      <c r="Z42" s="1"/>
    </row>
    <row r="43" spans="1:26" ht="22.5" hidden="1" customHeight="1">
      <c r="A43" s="97" t="s">
        <v>45</v>
      </c>
      <c r="B43" s="52"/>
      <c r="C43" s="52"/>
      <c r="D43" s="52"/>
      <c r="E43" s="98" t="str">
        <f>IFERROR(IF(AND(E42=1,E24=1),1,0),"")</f>
        <v/>
      </c>
      <c r="F43" s="33"/>
      <c r="G43" s="98" t="str">
        <f>IFERROR(IF(AND(G42=1,G24=1),1,0),"")</f>
        <v/>
      </c>
      <c r="H43" s="33"/>
      <c r="I43" s="98" t="str">
        <f>IFERROR(IF(AND(I42=1,I24=1),1,0),"")</f>
        <v/>
      </c>
      <c r="J43" s="33"/>
      <c r="K43" s="98" t="str">
        <f>IFERROR(IF(AND(K42=1,K24=1),1,0),"")</f>
        <v/>
      </c>
      <c r="L43" s="33"/>
      <c r="M43" s="98" t="str">
        <f>IFERROR(IF(AND(M42=1,M24=1),1,0),"")</f>
        <v/>
      </c>
      <c r="N43" s="33"/>
      <c r="O43" s="98" t="str">
        <f>IFERROR(IF(AND(O42=1,O24=1),1,0),"")</f>
        <v/>
      </c>
      <c r="P43" s="33"/>
      <c r="Q43" s="1"/>
      <c r="R43" s="1"/>
      <c r="S43" s="1"/>
      <c r="T43" s="1"/>
      <c r="U43" s="1"/>
      <c r="V43" s="1"/>
      <c r="W43" s="1"/>
      <c r="X43" s="1"/>
      <c r="Y43" s="1"/>
      <c r="Z43" s="1"/>
    </row>
    <row r="44" spans="1:26" ht="6" hidden="1" customHeight="1">
      <c r="A44" s="17"/>
      <c r="B44" s="17"/>
      <c r="C44" s="17"/>
      <c r="D44" s="17"/>
      <c r="E44" s="18"/>
      <c r="F44" s="18"/>
      <c r="G44" s="18"/>
      <c r="H44" s="18"/>
      <c r="I44" s="18"/>
      <c r="J44" s="18"/>
      <c r="K44" s="18"/>
      <c r="L44" s="18"/>
      <c r="M44" s="18"/>
      <c r="N44" s="18"/>
      <c r="O44" s="18"/>
      <c r="P44" s="18"/>
      <c r="Q44" s="1"/>
      <c r="R44" s="1"/>
      <c r="S44" s="1"/>
      <c r="T44" s="1"/>
      <c r="U44" s="1"/>
      <c r="V44" s="1"/>
      <c r="W44" s="1"/>
      <c r="X44" s="1"/>
      <c r="Y44" s="1"/>
      <c r="Z44" s="1"/>
    </row>
    <row r="45" spans="1:26" ht="18" hidden="1" customHeight="1">
      <c r="A45" s="19">
        <f>SUM(E43:P43)</f>
        <v>0</v>
      </c>
      <c r="B45" s="1"/>
      <c r="C45" s="1"/>
      <c r="D45" s="1"/>
      <c r="E45" s="1"/>
      <c r="F45" s="1"/>
      <c r="G45" s="1"/>
      <c r="H45" s="1"/>
      <c r="I45" s="1"/>
      <c r="J45" s="1"/>
      <c r="K45" s="1"/>
      <c r="L45" s="1"/>
      <c r="M45" s="1"/>
      <c r="N45" s="1"/>
      <c r="O45" s="1"/>
      <c r="P45" s="1"/>
      <c r="Q45" s="1"/>
      <c r="R45" s="1"/>
      <c r="S45" s="1"/>
      <c r="T45" s="1"/>
      <c r="U45" s="1"/>
      <c r="V45" s="1"/>
      <c r="W45" s="1"/>
      <c r="X45" s="1"/>
      <c r="Y45" s="1"/>
      <c r="Z45" s="1"/>
    </row>
    <row r="46" spans="1:26" ht="9"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9"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9"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9"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9"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9"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9"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9"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9"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9"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9"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9"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9"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9"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9"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9"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9"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9"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9"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9"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9"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9"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9"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9"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9"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9"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9"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9"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9"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9"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9"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9"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9"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9"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9"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9"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9"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9"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9"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9"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9"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9"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9"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9"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9"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9"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9"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9"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9"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9"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9"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9"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9"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9"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9"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9"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9"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9"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9"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9"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9"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9"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9"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9"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9"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9"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9"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9"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9"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9"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9"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9"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9"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9"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9"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9"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9"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9"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9"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9"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9"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9"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9"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9"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9"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9"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9"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9"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9"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9"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9"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9"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9"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9"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9"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9"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9"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9"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9"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9"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9"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9"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9"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9"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9"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9"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9"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9"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9"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9"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9"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9"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9"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9"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9"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9"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9"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9"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9"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9"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9"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9"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9"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9"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9"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9"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9"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9"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9"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9"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9"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9"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9"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9"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9"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9"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9"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9"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9"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9"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9"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9"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9"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9"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9"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9"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9"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9"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9"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9"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9"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9"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9"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9"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9"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9"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9"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9"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9"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9"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9"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9"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9"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9"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9"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9"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9"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9"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9"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9"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9"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9"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9"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9"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9"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9"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9"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9"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9"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9"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9"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9"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9"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9"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9"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9"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9"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9"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9"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9"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9"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9"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9"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9"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9"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9"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9"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9"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9"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9"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9"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9"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9"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9"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9"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9"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9"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9"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9"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9"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9"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9"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9"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9"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9"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9"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9"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9"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9"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9"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9"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9"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9"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9"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9"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9"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9"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9"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9"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9"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9"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9"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9"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9"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9"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9"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9"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9"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9"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9"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9"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9"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9"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9"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9"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9"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9"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9"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9"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9"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9"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9"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9"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9"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9"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9"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9"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9"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9"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9"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9"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9"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9"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9"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9"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9"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9"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9"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9"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9"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9"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9"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9"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9"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9"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9"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9"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9"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9"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9"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9"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9"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9"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9"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9"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9"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9"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9"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9"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9"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9"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9"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9"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9"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9"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9"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9"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9"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9"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9"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9"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9"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9"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9"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9"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9"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9"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9"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9"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9"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9"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9"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9"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9"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9"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9"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9"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9"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9"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9"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9"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9"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9"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9"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9"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9"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9"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9"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9"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9"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9"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9"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9"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9"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9"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9"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9"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9"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9"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9"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9"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9"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9"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9"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9"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9"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9"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9"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9"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9"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9"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9"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9"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9"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9"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9"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9"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9"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9"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9"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9"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9"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9"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9"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9"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9"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9"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9"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9"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9"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9"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9"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9"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9"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9"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9"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9"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9"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9"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9"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9"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9"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9"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9"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9"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9"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9"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9"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9"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9"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9"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9"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9"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9"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9"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9"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9"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9"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9"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9"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9"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9"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9"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9"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9"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9"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9"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9"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9"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9"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9"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9"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9"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9"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9"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9"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9"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9"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9"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9"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9"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9"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9"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9"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9"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9"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9"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9"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9"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9"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9"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9"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9"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9"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9"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9"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9"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9"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9"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9"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9"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9"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9"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9"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9"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9"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9"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9"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9"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9"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9"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9"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9"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9"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9"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9"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9"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9"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9"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9"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9"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9"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9"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9"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9"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9"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9"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9"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9"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9"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9"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9"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9"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9"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9"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9"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9"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9"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9"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9"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9"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9"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9"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9"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9"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9"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9"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9"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9"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9"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9"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9"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9"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9"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9"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9"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9"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9"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9"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9"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9"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9"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9"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9"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9"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9"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9"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9"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9"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9"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9"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9"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9"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9"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9"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9"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9"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9"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9"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9"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9"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9"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9"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9"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9"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9"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9"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9"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9"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9"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9"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9"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9"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9"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9"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9"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9"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9"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9"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9"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9"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9"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9"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9"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9"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9"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9"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9"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9"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9"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9"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9"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9"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9"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9"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9"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9"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9"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9"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9"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9"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9"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9"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9"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9"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9"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9"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9"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9"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9"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9"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9"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9"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9"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9"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9"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9"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9"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9"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9"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9"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9"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9"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9"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9"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9"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9"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9"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9"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9"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9"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9"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9"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9"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9"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9"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9"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9"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9"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9"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9"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9"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9"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9"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9"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9"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9"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9"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9"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9"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9"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9"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9"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9"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9"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9"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9"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9"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9"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9"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9"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9"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9"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9"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9"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9"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9"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9"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9"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9"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9"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9"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9"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9"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9"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9"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9"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9"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9"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9"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9"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9"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9"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9"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9"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9"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9"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9"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9"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9"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9"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9"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9"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9"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9"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9"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9"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9"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9"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9"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9"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9"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9"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9"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9"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9"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9"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9"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9"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9"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9"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9"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9"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9"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9"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9"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9"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9"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9"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9"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9"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9"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9"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9"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9"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9"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9"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9"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9"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9"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9"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9"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9"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9"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9"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9"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9"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9"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9"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9"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9"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9"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9"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9"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9"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9"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9"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9"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9"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9"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9"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9"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9"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9"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9"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9"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9"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9"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9"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9"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9"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9"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9"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9"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9"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9"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9"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9"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9"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9"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9"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9"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9"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9"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9"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9"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9"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9"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9"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9"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9"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9"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9"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9"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9"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9"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9"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9"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9"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9"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9"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9"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9"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9"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9"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9"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9"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9"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9"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9"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9"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9"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9"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9"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9"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9"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9"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9"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9"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9"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9"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9"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9"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9"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9"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9"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9"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9"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9"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9"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9"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9"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9"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9"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9"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9"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9"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9"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9"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9"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9"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9"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9"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9"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9"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9"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9"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9"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9"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9"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9"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9"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9"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9"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9"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9"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9"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9"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9"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9"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9"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9"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9"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9"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9"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9"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9"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9"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9"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9"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9"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9"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9"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9"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9"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9"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9"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9"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9"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9"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9"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9"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9"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9"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9"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9"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9"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9"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9"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9"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9"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9"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9"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9"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9"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9"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9"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9"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9"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9"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9"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9"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9"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9"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9"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9"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9"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9"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9"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9"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9"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9"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9"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9"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9"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9"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9"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9"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9"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9"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9"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9"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9"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9"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9"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9"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9"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9"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9"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9"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9"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9"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9"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9"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9"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9"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9"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9"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9"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9"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9"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9"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9"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9"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9"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9"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9"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9"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9"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9"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9"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9"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9"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9"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9"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9"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9"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9"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9"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9"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9"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9"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9"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9"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9"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9"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9"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9"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9"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9"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9"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9"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9"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9"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9"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9"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9"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9"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9"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9"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9"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9"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9"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9"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9"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9"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9"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9"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9"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9"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9"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9"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9"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9"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9"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9"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9"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9"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9"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9"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9"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9"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9"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9"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9"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6">
    <mergeCell ref="A27:D27"/>
    <mergeCell ref="E27:F27"/>
    <mergeCell ref="G27:H27"/>
    <mergeCell ref="I27:J27"/>
    <mergeCell ref="K27:L27"/>
    <mergeCell ref="M27:N27"/>
    <mergeCell ref="O27:P27"/>
    <mergeCell ref="K25:L25"/>
    <mergeCell ref="M25:N25"/>
    <mergeCell ref="O25:P25"/>
    <mergeCell ref="A26:D26"/>
    <mergeCell ref="E26:F26"/>
    <mergeCell ref="G26:H26"/>
    <mergeCell ref="I26:J26"/>
    <mergeCell ref="K26:L26"/>
    <mergeCell ref="M26:N26"/>
    <mergeCell ref="O26:P26"/>
    <mergeCell ref="A17:B17"/>
    <mergeCell ref="C17:D17"/>
    <mergeCell ref="A18:B18"/>
    <mergeCell ref="C18:D18"/>
    <mergeCell ref="A19:B19"/>
    <mergeCell ref="C19:D19"/>
    <mergeCell ref="C20:D20"/>
    <mergeCell ref="K23:L23"/>
    <mergeCell ref="M23:N23"/>
    <mergeCell ref="A20:B20"/>
    <mergeCell ref="A21:B21"/>
    <mergeCell ref="A22:B22"/>
    <mergeCell ref="A23:D23"/>
    <mergeCell ref="E23:F23"/>
    <mergeCell ref="G23:H23"/>
    <mergeCell ref="I23:J23"/>
    <mergeCell ref="C21:D21"/>
    <mergeCell ref="C22:D22"/>
    <mergeCell ref="A37:P37"/>
    <mergeCell ref="C38:H38"/>
    <mergeCell ref="I38:J38"/>
    <mergeCell ref="K38:P38"/>
    <mergeCell ref="A39:P39"/>
    <mergeCell ref="A40:P40"/>
    <mergeCell ref="A42:D42"/>
    <mergeCell ref="A43:D43"/>
    <mergeCell ref="E43:F43"/>
    <mergeCell ref="G43:H43"/>
    <mergeCell ref="I43:J43"/>
    <mergeCell ref="K43:L43"/>
    <mergeCell ref="M43:N43"/>
    <mergeCell ref="O43:P43"/>
    <mergeCell ref="A38:B38"/>
    <mergeCell ref="E42:F42"/>
    <mergeCell ref="G42:H42"/>
    <mergeCell ref="I42:J42"/>
    <mergeCell ref="K42:L42"/>
    <mergeCell ref="M42:N42"/>
    <mergeCell ref="O42:P42"/>
    <mergeCell ref="A34:G34"/>
    <mergeCell ref="A35:G35"/>
    <mergeCell ref="A28:P28"/>
    <mergeCell ref="A29:P29"/>
    <mergeCell ref="A30:P30"/>
    <mergeCell ref="A31:G32"/>
    <mergeCell ref="H31:H32"/>
    <mergeCell ref="I32:P36"/>
    <mergeCell ref="A33:G33"/>
    <mergeCell ref="A36:G36"/>
    <mergeCell ref="O23:P23"/>
    <mergeCell ref="A24:D24"/>
    <mergeCell ref="E24:F24"/>
    <mergeCell ref="G24:H24"/>
    <mergeCell ref="I24:J24"/>
    <mergeCell ref="K24:L24"/>
    <mergeCell ref="M24:N24"/>
    <mergeCell ref="O24:P24"/>
    <mergeCell ref="A25:D25"/>
    <mergeCell ref="E25:F25"/>
    <mergeCell ref="G25:H25"/>
    <mergeCell ref="I25:J25"/>
    <mergeCell ref="A13:P13"/>
    <mergeCell ref="E14:P14"/>
    <mergeCell ref="M15:N15"/>
    <mergeCell ref="O15:P15"/>
    <mergeCell ref="A12:D12"/>
    <mergeCell ref="A14:B16"/>
    <mergeCell ref="C14:D16"/>
    <mergeCell ref="E15:F15"/>
    <mergeCell ref="G15:H15"/>
    <mergeCell ref="I15:J15"/>
    <mergeCell ref="K15:L15"/>
    <mergeCell ref="A9:C9"/>
    <mergeCell ref="D9:H9"/>
    <mergeCell ref="I9:K9"/>
    <mergeCell ref="L9:P9"/>
    <mergeCell ref="A10:P10"/>
    <mergeCell ref="A11:P11"/>
    <mergeCell ref="E12:H12"/>
    <mergeCell ref="I12:L12"/>
    <mergeCell ref="M12:P12"/>
    <mergeCell ref="A6:P6"/>
    <mergeCell ref="A7:C7"/>
    <mergeCell ref="D7:H7"/>
    <mergeCell ref="I7:K7"/>
    <mergeCell ref="L7:P7"/>
    <mergeCell ref="A8:C8"/>
    <mergeCell ref="D8:H8"/>
    <mergeCell ref="I8:K8"/>
    <mergeCell ref="L8:P8"/>
    <mergeCell ref="A1:G1"/>
    <mergeCell ref="H1:L3"/>
    <mergeCell ref="M1:P1"/>
    <mergeCell ref="A2:G3"/>
    <mergeCell ref="O2:P2"/>
    <mergeCell ref="M3:N3"/>
    <mergeCell ref="O3:P3"/>
    <mergeCell ref="A4:P4"/>
    <mergeCell ref="A5:P5"/>
  </mergeCells>
  <conditionalFormatting sqref="A38 C17:D17 C38 D7:H9 E12:H12 E25:P25 H31 H33:H35 I38 K38 L7:P9 M12:P12">
    <cfRule type="containsBlanks" dxfId="49" priority="1">
      <formula>LEN(TRIM(A38))=0</formula>
    </cfRule>
  </conditionalFormatting>
  <conditionalFormatting sqref="E26:P26">
    <cfRule type="containsBlanks" dxfId="48" priority="2">
      <formula>LEN(TRIM(E26))=0</formula>
    </cfRule>
  </conditionalFormatting>
  <conditionalFormatting sqref="C17:D17">
    <cfRule type="colorScale" priority="3">
      <colorScale>
        <cfvo type="formula" val="0"/>
        <cfvo type="formula" val="0.5"/>
        <cfvo type="formula" val="1"/>
        <color rgb="FFF8696B"/>
        <color rgb="FFFFEB84"/>
        <color rgb="FF63BE7B"/>
      </colorScale>
    </cfRule>
  </conditionalFormatting>
  <conditionalFormatting sqref="A18:B22">
    <cfRule type="containsText" dxfId="47" priority="4" operator="containsText" text="[Qualitative Criteria]">
      <formula>NOT(ISERROR(SEARCH(("[Qualitative Criteria]"),(A18))))</formula>
    </cfRule>
  </conditionalFormatting>
  <conditionalFormatting sqref="C18:D22">
    <cfRule type="expression" dxfId="46" priority="5">
      <formula>A18="[Qualitative Criteria]"</formula>
    </cfRule>
  </conditionalFormatting>
  <conditionalFormatting sqref="C18:D22">
    <cfRule type="expression" dxfId="45" priority="6">
      <formula>AND(A18&lt;&gt;"[Qualitative Criteria]",C18="")</formula>
    </cfRule>
  </conditionalFormatting>
  <conditionalFormatting sqref="G25:H25">
    <cfRule type="expression" dxfId="44" priority="7">
      <formula>G$15="N/A"</formula>
    </cfRule>
  </conditionalFormatting>
  <conditionalFormatting sqref="I25:J25">
    <cfRule type="expression" dxfId="43" priority="8">
      <formula>I$15="N/A"</formula>
    </cfRule>
  </conditionalFormatting>
  <conditionalFormatting sqref="K25:L25">
    <cfRule type="expression" dxfId="42" priority="9">
      <formula>K$15="N/A"</formula>
    </cfRule>
  </conditionalFormatting>
  <conditionalFormatting sqref="M25:N25">
    <cfRule type="expression" dxfId="41" priority="10">
      <formula>M$15="N/A"</formula>
    </cfRule>
  </conditionalFormatting>
  <conditionalFormatting sqref="O25:P25">
    <cfRule type="expression" dxfId="40" priority="11">
      <formula>O$15="N/A"</formula>
    </cfRule>
  </conditionalFormatting>
  <conditionalFormatting sqref="G26:P26">
    <cfRule type="expression" dxfId="39" priority="12">
      <formula>G$15="N/A"</formula>
    </cfRule>
  </conditionalFormatting>
  <conditionalFormatting sqref="G27:P27">
    <cfRule type="expression" dxfId="38" priority="13">
      <formula>G$15="N/A"</formula>
    </cfRule>
  </conditionalFormatting>
  <conditionalFormatting sqref="A29:P29">
    <cfRule type="notContainsText" dxfId="37" priority="14" operator="notContains" text="[Enter text here]">
      <formula>ISERROR(SEARCH(("[Enter text here]"),(A29)))</formula>
    </cfRule>
  </conditionalFormatting>
  <conditionalFormatting sqref="A29:P29">
    <cfRule type="expression" dxfId="36" priority="15">
      <formula>A45=0</formula>
    </cfRule>
  </conditionalFormatting>
  <conditionalFormatting sqref="E15:P15">
    <cfRule type="containsText" dxfId="35" priority="16" operator="containsText" text="[Enter supplier name]">
      <formula>NOT(ISERROR(SEARCH(("[Enter supplier name]"),(E15))))</formula>
    </cfRule>
  </conditionalFormatting>
  <conditionalFormatting sqref="A11:P11">
    <cfRule type="containsText" dxfId="34" priority="17" operator="containsText" text="[Enter text here]">
      <formula>NOT(ISERROR(SEARCH(("[Enter text here]"),(A11))))</formula>
    </cfRule>
  </conditionalFormatting>
  <conditionalFormatting sqref="G15:P15">
    <cfRule type="containsText" dxfId="33" priority="18" operator="containsText" text="N/A">
      <formula>NOT(ISERROR(SEARCH(("N/A"),(G15))))</formula>
    </cfRule>
  </conditionalFormatting>
  <conditionalFormatting sqref="E24:P24">
    <cfRule type="colorScale" priority="19">
      <colorScale>
        <cfvo type="min"/>
        <cfvo type="percentile" val="50"/>
        <cfvo type="max"/>
        <color rgb="FF63BE7B"/>
        <color rgb="FFFFEB84"/>
        <color rgb="FFF8696B"/>
      </colorScale>
    </cfRule>
  </conditionalFormatting>
  <conditionalFormatting sqref="E24:P24">
    <cfRule type="expression" dxfId="32" priority="20">
      <formula>E24=1</formula>
    </cfRule>
  </conditionalFormatting>
  <conditionalFormatting sqref="G24:P24">
    <cfRule type="expression" dxfId="31" priority="21">
      <formula>G24=1</formula>
    </cfRule>
  </conditionalFormatting>
  <conditionalFormatting sqref="I32:P36">
    <cfRule type="notContainsText" dxfId="30" priority="22" operator="notContains" text="[Enter Text Here]">
      <formula>ISERROR(SEARCH(("[Enter Text Here]"),(I32)))</formula>
    </cfRule>
  </conditionalFormatting>
  <conditionalFormatting sqref="I32:P36">
    <cfRule type="expression" dxfId="29" priority="23">
      <formula>$J$31=TRUE</formula>
    </cfRule>
  </conditionalFormatting>
  <conditionalFormatting sqref="I32:P36">
    <cfRule type="containsBlanks" dxfId="28" priority="24">
      <formula>LEN(TRIM(I32))=0</formula>
    </cfRule>
  </conditionalFormatting>
  <conditionalFormatting sqref="M18">
    <cfRule type="expression" dxfId="27" priority="25">
      <formula>OR($A18="[Qualitative Criteria]", M$15="N/A")</formula>
    </cfRule>
  </conditionalFormatting>
  <conditionalFormatting sqref="M18">
    <cfRule type="notContainsBlanks" dxfId="26" priority="26">
      <formula>LEN(TRIM(M18))&gt;0</formula>
    </cfRule>
  </conditionalFormatting>
  <conditionalFormatting sqref="M19:M22">
    <cfRule type="expression" dxfId="25" priority="27">
      <formula>OR($A19="[Qualitative Criteria]", M$15="N/A")</formula>
    </cfRule>
  </conditionalFormatting>
  <conditionalFormatting sqref="M19:M22">
    <cfRule type="notContainsBlanks" dxfId="24" priority="28">
      <formula>LEN(TRIM(M19))&gt;0</formula>
    </cfRule>
  </conditionalFormatting>
  <conditionalFormatting sqref="K18">
    <cfRule type="expression" dxfId="23" priority="29">
      <formula>OR($A18="[Qualitative Criteria]", K$15="N/A")</formula>
    </cfRule>
  </conditionalFormatting>
  <conditionalFormatting sqref="K18">
    <cfRule type="notContainsBlanks" dxfId="22" priority="30">
      <formula>LEN(TRIM(K18))&gt;0</formula>
    </cfRule>
  </conditionalFormatting>
  <conditionalFormatting sqref="K19:K22">
    <cfRule type="expression" dxfId="21" priority="31">
      <formula>OR($A19="[Qualitative Criteria]", K$15="N/A")</formula>
    </cfRule>
  </conditionalFormatting>
  <conditionalFormatting sqref="K19:K22">
    <cfRule type="notContainsBlanks" dxfId="20" priority="32">
      <formula>LEN(TRIM(K19))&gt;0</formula>
    </cfRule>
  </conditionalFormatting>
  <conditionalFormatting sqref="I18">
    <cfRule type="expression" dxfId="19" priority="33">
      <formula>OR($A18="[Qualitative Criteria]", I$15="N/A")</formula>
    </cfRule>
  </conditionalFormatting>
  <conditionalFormatting sqref="I18">
    <cfRule type="notContainsBlanks" dxfId="18" priority="34">
      <formula>LEN(TRIM(I18))&gt;0</formula>
    </cfRule>
  </conditionalFormatting>
  <conditionalFormatting sqref="I19:I22">
    <cfRule type="expression" dxfId="17" priority="35">
      <formula>OR($A19="[Qualitative Criteria]", I$15="N/A")</formula>
    </cfRule>
  </conditionalFormatting>
  <conditionalFormatting sqref="I19:I22">
    <cfRule type="notContainsBlanks" dxfId="16" priority="36">
      <formula>LEN(TRIM(I19))&gt;0</formula>
    </cfRule>
  </conditionalFormatting>
  <conditionalFormatting sqref="G18">
    <cfRule type="expression" dxfId="15" priority="37">
      <formula>OR($A18="[Qualitative Criteria]", G$15="N/A")</formula>
    </cfRule>
  </conditionalFormatting>
  <conditionalFormatting sqref="G18">
    <cfRule type="notContainsBlanks" dxfId="14" priority="38">
      <formula>LEN(TRIM(G18))&gt;0</formula>
    </cfRule>
  </conditionalFormatting>
  <conditionalFormatting sqref="G19:G22">
    <cfRule type="expression" dxfId="13" priority="39">
      <formula>OR($A19="[Qualitative Criteria]", G$15="N/A")</formula>
    </cfRule>
  </conditionalFormatting>
  <conditionalFormatting sqref="G19:G22">
    <cfRule type="notContainsBlanks" dxfId="12" priority="40">
      <formula>LEN(TRIM(G19))&gt;0</formula>
    </cfRule>
  </conditionalFormatting>
  <conditionalFormatting sqref="O18">
    <cfRule type="expression" dxfId="11" priority="41">
      <formula>OR($A18="[Qualitative Criteria]", O$15="N/A")</formula>
    </cfRule>
  </conditionalFormatting>
  <conditionalFormatting sqref="O18">
    <cfRule type="notContainsBlanks" dxfId="10" priority="42">
      <formula>LEN(TRIM(O18))&gt;0</formula>
    </cfRule>
  </conditionalFormatting>
  <conditionalFormatting sqref="O19:O22">
    <cfRule type="expression" dxfId="9" priority="43">
      <formula>OR($A19="[Qualitative Criteria]", O$15="N/A")</formula>
    </cfRule>
  </conditionalFormatting>
  <conditionalFormatting sqref="O19:O22">
    <cfRule type="notContainsBlanks" dxfId="8" priority="44">
      <formula>LEN(TRIM(O19))&gt;0</formula>
    </cfRule>
  </conditionalFormatting>
  <conditionalFormatting sqref="E18">
    <cfRule type="expression" dxfId="7" priority="45">
      <formula>OR($A18="[Qualitative Criteria]", E$15="N/A")</formula>
    </cfRule>
  </conditionalFormatting>
  <conditionalFormatting sqref="E18">
    <cfRule type="notContainsBlanks" dxfId="6" priority="46">
      <formula>LEN(TRIM(E18))&gt;0</formula>
    </cfRule>
  </conditionalFormatting>
  <conditionalFormatting sqref="E19:E22">
    <cfRule type="expression" dxfId="5" priority="47">
      <formula>OR($A19="[Qualitative Criteria]", E$15="N/A")</formula>
    </cfRule>
  </conditionalFormatting>
  <conditionalFormatting sqref="E19:E22">
    <cfRule type="notContainsBlanks" dxfId="4" priority="48">
      <formula>LEN(TRIM(E19))&gt;0</formula>
    </cfRule>
  </conditionalFormatting>
  <conditionalFormatting sqref="E42:P42">
    <cfRule type="colorScale" priority="49">
      <colorScale>
        <cfvo type="min"/>
        <cfvo type="percentile" val="50"/>
        <cfvo type="max"/>
        <color rgb="FF63BE7B"/>
        <color rgb="FFFFEB84"/>
        <color rgb="FFF8696B"/>
      </colorScale>
    </cfRule>
  </conditionalFormatting>
  <conditionalFormatting sqref="E42:P42">
    <cfRule type="expression" dxfId="3" priority="50">
      <formula>E42=1</formula>
    </cfRule>
  </conditionalFormatting>
  <conditionalFormatting sqref="G42:P42">
    <cfRule type="expression" dxfId="2" priority="51">
      <formula>G42=1</formula>
    </cfRule>
  </conditionalFormatting>
  <conditionalFormatting sqref="E43:P44">
    <cfRule type="colorScale" priority="52">
      <colorScale>
        <cfvo type="min"/>
        <cfvo type="percentile" val="50"/>
        <cfvo type="max"/>
        <color rgb="FF63BE7B"/>
        <color rgb="FFFFEB84"/>
        <color rgb="FFF8696B"/>
      </colorScale>
    </cfRule>
  </conditionalFormatting>
  <conditionalFormatting sqref="E43:P44">
    <cfRule type="expression" dxfId="1" priority="53">
      <formula>E43=1</formula>
    </cfRule>
  </conditionalFormatting>
  <conditionalFormatting sqref="G43:P44">
    <cfRule type="expression" dxfId="0" priority="54">
      <formula>G43=1</formula>
    </cfRule>
  </conditionalFormatting>
  <dataValidations count="4">
    <dataValidation type="decimal" operator="greaterThanOrEqual" allowBlank="1" showInputMessage="1" prompt="Less than 3 - There must be a minimum of 3 quotations" sqref="E12" xr:uid="{00000000-0002-0000-0000-000001000000}">
      <formula1>3</formula1>
    </dataValidation>
    <dataValidation type="decimal" allowBlank="1" showInputMessage="1" prompt="Whole Number Only - Please enter a whole number only" sqref="M12" xr:uid="{00000000-0002-0000-0000-000002000000}">
      <formula1>1</formula1>
      <formula2>100</formula2>
    </dataValidation>
    <dataValidation type="custom" allowBlank="1" showInputMessage="1" prompt="Less than 20% - Please amend your qualitative criteria weightings so Price (or WLC)  is no less than 20%" sqref="C17" xr:uid="{00000000-0002-0000-0000-000003000000}">
      <formula1>(1-C18-C19-C20-C21-C22)&gt;0.2</formula1>
    </dataValidation>
    <dataValidation type="decimal" allowBlank="1" showInputMessage="1" showErrorMessage="1" prompt="Score - Your Score must be between 0 and 5" sqref="E18:E22 G18:G22 I18:I22 K18:K22 M18:M22 O18:O22" xr:uid="{00000000-0002-0000-0000-000004000000}">
      <formula1>0</formula1>
      <formula2>5</formula2>
    </dataValidation>
  </dataValidations>
  <hyperlinks>
    <hyperlink ref="A37:P37" r:id="rId1" display="13. I recommend the acceptance of this supplier ranked as 1 above. I confirm this exercise has been conducted in line with the Procurement code of conduct  and that I am not aware of any conflicts of interest that may prevent or prejudice the decision of this procurement exercise." xr:uid="{AF14A8F0-E463-48A5-965B-D572BF236447}"/>
  </hyperlinks>
  <printOptions horizontalCentered="1"/>
  <pageMargins left="0.51181102362204722" right="0.51181102362204722" top="0.55118110236220474" bottom="0.55118110236220474" header="0" footer="0"/>
  <pageSetup paperSize="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Sheet2!$A$1:$A$2</xm:f>
          </x14:formula1>
          <xm:sqref>H31 H33:H35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26" width="8.7109375" customWidth="1"/>
  </cols>
  <sheetData>
    <row r="1" spans="1:1">
      <c r="A1" s="20" t="s">
        <v>46</v>
      </c>
    </row>
    <row r="2" spans="1:1">
      <c r="A2" s="20" t="s">
        <v>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BED</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Lester Hayward</dc:creator>
  <cp:lastModifiedBy>Alison Bradley</cp:lastModifiedBy>
  <dcterms:created xsi:type="dcterms:W3CDTF">2022-07-12T10:31:09Z</dcterms:created>
  <dcterms:modified xsi:type="dcterms:W3CDTF">2023-07-26T10:59:18Z</dcterms:modified>
</cp:coreProperties>
</file>